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ост." sheetId="1" r:id="rId1"/>
    <sheet name="пр.1" sheetId="4" r:id="rId2"/>
    <sheet name="пр.2" sheetId="2" r:id="rId3"/>
    <sheet name="пр.3" sheetId="3" r:id="rId4"/>
    <sheet name="пр.4" sheetId="5" r:id="rId5"/>
    <sheet name="пр.5" sheetId="6" r:id="rId6"/>
  </sheets>
  <externalReferences>
    <externalReference r:id="rId7"/>
    <externalReference r:id="rId8"/>
  </externalReferences>
  <definedNames>
    <definedName name="А1">#REF!</definedName>
  </definedNames>
  <calcPr calcId="125725"/>
</workbook>
</file>

<file path=xl/calcChain.xml><?xml version="1.0" encoding="utf-8"?>
<calcChain xmlns="http://schemas.openxmlformats.org/spreadsheetml/2006/main">
  <c r="C37" i="3"/>
  <c r="C38"/>
  <c r="C39"/>
  <c r="C36"/>
  <c r="C31"/>
  <c r="C32"/>
  <c r="C33"/>
  <c r="C34"/>
  <c r="C35"/>
  <c r="C30"/>
  <c r="C27"/>
  <c r="C28"/>
  <c r="C26"/>
  <c r="B37"/>
  <c r="B38"/>
  <c r="B39"/>
  <c r="B36"/>
  <c r="B31"/>
  <c r="B32"/>
  <c r="B33"/>
  <c r="B34"/>
  <c r="B35"/>
  <c r="B30"/>
  <c r="B29"/>
  <c r="C29"/>
  <c r="B27"/>
  <c r="B28"/>
  <c r="B26"/>
  <c r="D16" i="2"/>
  <c r="D15"/>
  <c r="D13"/>
  <c r="D12"/>
  <c r="D11"/>
  <c r="D10"/>
  <c r="D9"/>
  <c r="D8"/>
  <c r="D7"/>
  <c r="D6"/>
  <c r="D5" s="1"/>
  <c r="C16"/>
  <c r="C15"/>
  <c r="C12"/>
  <c r="E13" i="5" s="1"/>
  <c r="C13" i="2"/>
  <c r="C11"/>
  <c r="C10"/>
  <c r="C9"/>
  <c r="C8"/>
  <c r="E9" i="5" s="1"/>
  <c r="C7" i="2"/>
  <c r="C6"/>
  <c r="C5" s="1"/>
  <c r="D16" i="4"/>
  <c r="D23"/>
  <c r="D29"/>
  <c r="D28"/>
  <c r="D27"/>
  <c r="D25"/>
  <c r="D24"/>
  <c r="D22"/>
  <c r="D21"/>
  <c r="D19"/>
  <c r="D20"/>
  <c r="D18"/>
  <c r="D17" s="1"/>
  <c r="D15"/>
  <c r="D14"/>
  <c r="D13"/>
  <c r="D12"/>
  <c r="D11" s="1"/>
  <c r="D10"/>
  <c r="D9"/>
  <c r="D8"/>
  <c r="C26"/>
  <c r="C28"/>
  <c r="C27"/>
  <c r="C25"/>
  <c r="C24" s="1"/>
  <c r="J7" i="6" s="1"/>
  <c r="C22" i="4"/>
  <c r="C21"/>
  <c r="C19"/>
  <c r="C20"/>
  <c r="C18"/>
  <c r="C17" s="1"/>
  <c r="C16"/>
  <c r="C15"/>
  <c r="C14"/>
  <c r="C12"/>
  <c r="C10"/>
  <c r="C9"/>
  <c r="C8" s="1"/>
  <c r="J53" i="6"/>
  <c r="H53"/>
  <c r="G52"/>
  <c r="E52"/>
  <c r="G51"/>
  <c r="E51"/>
  <c r="G50"/>
  <c r="E50"/>
  <c r="I49"/>
  <c r="G49"/>
  <c r="G48"/>
  <c r="E48"/>
  <c r="J46"/>
  <c r="H46"/>
  <c r="D45"/>
  <c r="F45" s="1"/>
  <c r="G44"/>
  <c r="I44" s="1"/>
  <c r="F43"/>
  <c r="D43"/>
  <c r="H41"/>
  <c r="F41"/>
  <c r="F40"/>
  <c r="D40"/>
  <c r="J38"/>
  <c r="H38"/>
  <c r="F37"/>
  <c r="D37"/>
  <c r="I36"/>
  <c r="G36"/>
  <c r="F35"/>
  <c r="D35"/>
  <c r="H34"/>
  <c r="F34"/>
  <c r="F33"/>
  <c r="D33"/>
  <c r="J30"/>
  <c r="H30"/>
  <c r="I29"/>
  <c r="G29"/>
  <c r="G28"/>
  <c r="E28"/>
  <c r="F27"/>
  <c r="D27"/>
  <c r="F26"/>
  <c r="D26"/>
  <c r="F25"/>
  <c r="D25"/>
  <c r="H24"/>
  <c r="G23"/>
  <c r="H20"/>
  <c r="F19"/>
  <c r="F22"/>
  <c r="F24"/>
  <c r="D22"/>
  <c r="G14"/>
  <c r="F13"/>
  <c r="D13"/>
  <c r="H12"/>
  <c r="H11"/>
  <c r="F10"/>
  <c r="F9"/>
  <c r="H8"/>
  <c r="H7"/>
  <c r="J8"/>
  <c r="H9"/>
  <c r="H10"/>
  <c r="J11"/>
  <c r="J12"/>
  <c r="I14"/>
  <c r="B25" i="3"/>
  <c r="B40" s="1"/>
  <c r="F10" i="5"/>
  <c r="E23"/>
  <c r="E20"/>
  <c r="E19" s="1"/>
  <c r="E18" s="1"/>
  <c r="E16"/>
  <c r="E15" s="1"/>
  <c r="E14" s="1"/>
  <c r="E12"/>
  <c r="E10"/>
  <c r="E11"/>
  <c r="E8"/>
  <c r="C14" i="2"/>
  <c r="C13" i="4"/>
  <c r="C11"/>
  <c r="F9" i="5" l="1"/>
  <c r="F13"/>
  <c r="C17" i="2"/>
  <c r="D7" i="4"/>
  <c r="F6" i="6" s="1"/>
  <c r="D30" i="4"/>
  <c r="H4" i="6" s="1"/>
  <c r="C7" i="4"/>
  <c r="H6" i="6"/>
  <c r="F8" i="5"/>
  <c r="F23"/>
  <c r="G47" i="6"/>
  <c r="D19"/>
  <c r="E23"/>
  <c r="F20"/>
  <c r="G21"/>
  <c r="I47"/>
  <c r="G42"/>
  <c r="I39"/>
  <c r="J32"/>
  <c r="I21"/>
  <c r="E7" i="5"/>
  <c r="E6" s="1"/>
  <c r="E5" s="1"/>
  <c r="E24" l="1"/>
  <c r="C30" i="4"/>
  <c r="B5" i="6" s="1"/>
  <c r="F12" i="5"/>
  <c r="G39" i="6"/>
  <c r="F16" i="5"/>
  <c r="F15" s="1"/>
  <c r="F14" s="1"/>
  <c r="E42" i="6"/>
  <c r="F11" i="5"/>
  <c r="H32" i="6"/>
  <c r="C25" i="3"/>
  <c r="F20" i="5"/>
  <c r="F19" s="1"/>
  <c r="F18" s="1"/>
  <c r="D14" i="2"/>
  <c r="F7" i="5" l="1"/>
  <c r="F6" s="1"/>
  <c r="F5" s="1"/>
  <c r="G18" i="6"/>
  <c r="I18"/>
  <c r="F24" i="5" l="1"/>
  <c r="C40" i="3"/>
  <c r="D17" i="2"/>
  <c r="B16" i="6" l="1"/>
  <c r="J15"/>
</calcChain>
</file>

<file path=xl/sharedStrings.xml><?xml version="1.0" encoding="utf-8"?>
<sst xmlns="http://schemas.openxmlformats.org/spreadsheetml/2006/main" count="317" uniqueCount="187">
  <si>
    <t>ПОСТАНОВЛЕНИЕ</t>
  </si>
  <si>
    <t>Постановляю:</t>
  </si>
  <si>
    <t xml:space="preserve">                     2.Функциональная структура расходов бюджета муниципального образования  </t>
  </si>
  <si>
    <r>
      <t xml:space="preserve">                     3. Экономическая структура расходов бюджета муниципального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образования                         </t>
    </r>
  </si>
  <si>
    <t xml:space="preserve">                     4. Ведомственная структура расходов  бюджета муниципального образования  </t>
  </si>
  <si>
    <t xml:space="preserve">                     5. Пояснительная записка</t>
  </si>
  <si>
    <t>контрольно-счетную палату Калманского района для сведения.</t>
  </si>
  <si>
    <t xml:space="preserve">АДМИНИСТРАЦИЯ КАЛМАНСКОГО СЕЛЬСОВЕТА </t>
  </si>
  <si>
    <t>КАЛМАНСКОГО РАЙОНА АЛТАЙСКОГО КРАЯ</t>
  </si>
  <si>
    <t xml:space="preserve">образования «Калманский сельсовет» Алтайского края, ст.14 положения  о бюджетном процессе в  </t>
  </si>
  <si>
    <t xml:space="preserve">          На основании ст. 264.2  Бюджетного кодекса РФ, руководствуясь Уставом муниципального </t>
  </si>
  <si>
    <t xml:space="preserve">муниципальном образовании «Калманский  сельсовет» </t>
  </si>
  <si>
    <t>составе пяти приложений:</t>
  </si>
  <si>
    <t xml:space="preserve">2. Направить данное постановление Совету депутатов Калманского сельсовета а также в </t>
  </si>
  <si>
    <t xml:space="preserve">3. Контроль за исполнением данного постановления возложить на главного специалиста по </t>
  </si>
  <si>
    <t xml:space="preserve">финансам (В.М.Харченко) </t>
  </si>
  <si>
    <t>Наименование</t>
  </si>
  <si>
    <t>СОБСТВЕННЫЕ ДОХОДЫ</t>
  </si>
  <si>
    <t>НАЛОГИ НА ПРИБЫЛЬ, ДОХОДЫ</t>
  </si>
  <si>
    <t>Налог на доходы физических лиц</t>
  </si>
  <si>
    <t>Налог на доходы ИПБЮЛ</t>
  </si>
  <si>
    <t>НАЛОГИ НА СОВОКУПН.ДОХОД</t>
  </si>
  <si>
    <t>Единый сельскохозяйственный налог</t>
  </si>
  <si>
    <t>НАЛОГИ НА ИМУЩЕСТВО</t>
  </si>
  <si>
    <t>Налог на имущество физических лиц, зачисляемый в бюджеты поселений</t>
  </si>
  <si>
    <t>Земельный налог п.п.1 п.1 ст.394 НК</t>
  </si>
  <si>
    <t>Земельный налог п.п.2 п.1 ст.394 НК</t>
  </si>
  <si>
    <t>ДОХОДЫ ОТ ИСПОЛЬЗОВАНИЯ ИМУЩЕСТВА, НАХОДЯЩЕГОСЯ В ГОСУДАРСТВЕННОЙ  И МУНИЦИПАЛ. СОБСТВЕННОСТИ</t>
  </si>
  <si>
    <t>Доходы,  получаемые  в  виде  арендной  платы  земельные участки расположенные в границах поселений</t>
  </si>
  <si>
    <t xml:space="preserve">Доходы, получаемые  в  виде  арендной  платы,    за   земли,   находящиеся   в собственности     поселений    </t>
  </si>
  <si>
    <t>БЕЗВОЗМЕЗДНЫЕ ПОСТУПЛЕНИЯ</t>
  </si>
  <si>
    <t>Дотация на выравнивание бюджетной обеспеченности за счет субвенций краевого бюджета</t>
  </si>
  <si>
    <t>Субвенции на функционирование административной комиссии</t>
  </si>
  <si>
    <t>Субвенции на осуществление полномочий по первичному воинскому учету на территориях где отсутствуют военные комиссариаты</t>
  </si>
  <si>
    <t>Прочие субсидии бюджетам поселений</t>
  </si>
  <si>
    <t>ВСЕГО  ДОХОДОВ</t>
  </si>
  <si>
    <t>Приложение № 1</t>
  </si>
  <si>
    <t>Доходы бюджета  муниципального образования</t>
  </si>
  <si>
    <t>Тыс. руб.</t>
  </si>
  <si>
    <t>Приложение 2</t>
  </si>
  <si>
    <t>Тыс.руб.</t>
  </si>
  <si>
    <t>Код</t>
  </si>
  <si>
    <t xml:space="preserve">Наименование показателей  </t>
  </si>
  <si>
    <t>0100</t>
  </si>
  <si>
    <t>Общемуниципальнгые вопросы</t>
  </si>
  <si>
    <t>0102</t>
  </si>
  <si>
    <t>Глава сельсовета</t>
  </si>
  <si>
    <t>0104</t>
  </si>
  <si>
    <t>Функционирование местных администраций</t>
  </si>
  <si>
    <t>0111</t>
  </si>
  <si>
    <t>0114</t>
  </si>
  <si>
    <t>Централизованная бухгалтерия</t>
  </si>
  <si>
    <t>0203</t>
  </si>
  <si>
    <t>Мобилизационная и вневойсковая подготовка</t>
  </si>
  <si>
    <t>0503</t>
  </si>
  <si>
    <t xml:space="preserve">Жилищно-коммунальное   хозяйство    </t>
  </si>
  <si>
    <t>0800</t>
  </si>
  <si>
    <t>Культура, кинематография и  средства массовой информации</t>
  </si>
  <si>
    <t>0801</t>
  </si>
  <si>
    <t>Культура</t>
  </si>
  <si>
    <t>Передача полномочий по градостроительству</t>
  </si>
  <si>
    <t>Уточненный 
план года</t>
  </si>
  <si>
    <t>Резервный фонд</t>
  </si>
  <si>
    <t>Приложение 3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</si>
  <si>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</si>
  <si>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</si>
  <si>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</si>
  <si>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</si>
  <si>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Приобретение услуг</t>
  </si>
  <si>
    <t xml:space="preserve">Услуги связи </t>
  </si>
  <si>
    <t xml:space="preserve">Транспортные услуги    </t>
  </si>
  <si>
    <t xml:space="preserve">Коммунальные услуги </t>
  </si>
  <si>
    <t>Арендная плата за пользование имуществом</t>
  </si>
  <si>
    <t xml:space="preserve">Услуги по содержанию имущества   </t>
  </si>
  <si>
    <t>Прочие услуги</t>
  </si>
  <si>
    <t xml:space="preserve">Прочие расходы </t>
  </si>
  <si>
    <t xml:space="preserve">Увеличение стоимости основных средств    </t>
  </si>
  <si>
    <t xml:space="preserve">Увеличение стоимости материальных запасов </t>
  </si>
  <si>
    <t>Итого:</t>
  </si>
  <si>
    <t>Перечисления др. бюджетам б. системы РФ</t>
  </si>
  <si>
    <t>Приложение 4</t>
  </si>
  <si>
    <t xml:space="preserve">Управление </t>
  </si>
  <si>
    <t>Общемуниципальные вопросы</t>
  </si>
  <si>
    <t>01</t>
  </si>
  <si>
    <t>Функционирование высшего должностного лица  органа местного самоуправления</t>
  </si>
  <si>
    <t>02</t>
  </si>
  <si>
    <t>Функционирование местной администрации</t>
  </si>
  <si>
    <t>04</t>
  </si>
  <si>
    <t>11</t>
  </si>
  <si>
    <t>Другие общегосударственные вопросы</t>
  </si>
  <si>
    <t>303</t>
  </si>
  <si>
    <t>03</t>
  </si>
  <si>
    <t>ЖКХ</t>
  </si>
  <si>
    <t>Жилищно-коммунальное хозяйство</t>
  </si>
  <si>
    <t>05</t>
  </si>
  <si>
    <t>Коммунальное хозяйство</t>
  </si>
  <si>
    <t>Ремонт дорог</t>
  </si>
  <si>
    <t>057</t>
  </si>
  <si>
    <t>Культура, кинематография и средства массовой информации</t>
  </si>
  <si>
    <t>08</t>
  </si>
  <si>
    <t>Дом культуры</t>
  </si>
  <si>
    <t>Фонды компенсаций</t>
  </si>
  <si>
    <t>092</t>
  </si>
  <si>
    <t>Общемуниципальные  вопросы</t>
  </si>
  <si>
    <t>Полномочия по градостроительству</t>
  </si>
  <si>
    <t xml:space="preserve">ВСЕГО РАСХОДОВ    </t>
  </si>
  <si>
    <t>Мин</t>
  </si>
  <si>
    <t>Рз</t>
  </si>
  <si>
    <t>Пр</t>
  </si>
  <si>
    <t>Приложение № 5</t>
  </si>
  <si>
    <t>Пояснительная записка</t>
  </si>
  <si>
    <t>2.1. По разделу Общегосударственные вопросы:</t>
  </si>
  <si>
    <t>2.3  Муниципальный долг  - 0,0 т.р. (план не устанавливался)</t>
  </si>
  <si>
    <t>2.7</t>
  </si>
  <si>
    <t xml:space="preserve">  т.р., что составляет   –    </t>
  </si>
  <si>
    <t xml:space="preserve"> % от  уточненного плана года.</t>
  </si>
  <si>
    <r>
      <t xml:space="preserve">Из них: - </t>
    </r>
    <r>
      <rPr>
        <b/>
        <sz val="12"/>
        <color theme="1"/>
        <rFont val="Times New Roman"/>
        <family val="1"/>
        <charset val="204"/>
      </rPr>
      <t xml:space="preserve">собственные доходы – </t>
    </r>
  </si>
  <si>
    <t xml:space="preserve"> т.р. </t>
  </si>
  <si>
    <t>% к плану</t>
  </si>
  <si>
    <t xml:space="preserve">т.р. </t>
  </si>
  <si>
    <t xml:space="preserve">              - безвозм. поступл.(дотации и субвенции) – </t>
  </si>
  <si>
    <t xml:space="preserve"> %  к плану</t>
  </si>
  <si>
    <t>т.р.</t>
  </si>
  <si>
    <r>
      <t xml:space="preserve">По налогу на доходы физических лиц   поступило </t>
    </r>
    <r>
      <rPr>
        <sz val="12"/>
        <color theme="1"/>
        <rFont val="Times New Roman"/>
        <family val="1"/>
        <charset val="204"/>
      </rPr>
      <t xml:space="preserve">– </t>
    </r>
  </si>
  <si>
    <t xml:space="preserve">По единому сельхозналогу  -  </t>
  </si>
  <si>
    <t xml:space="preserve">т.р.  </t>
  </si>
  <si>
    <r>
      <t xml:space="preserve">По налогу на имущество физ.лиц  – </t>
    </r>
    <r>
      <rPr>
        <sz val="12"/>
        <color theme="1"/>
        <rFont val="Times New Roman"/>
        <family val="1"/>
        <charset val="204"/>
      </rPr>
      <t/>
    </r>
  </si>
  <si>
    <r>
      <t xml:space="preserve">По зем.налогу установленному подп.1 п.1 ст.394 НК 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</si>
  <si>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По зем.налогу установленному подп.2 п.1 ст.394 НК 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/>
    </r>
  </si>
  <si>
    <r>
      <t xml:space="preserve">Арендная плата </t>
    </r>
    <r>
      <rPr>
        <sz val="12"/>
        <color theme="1"/>
        <rFont val="Times New Roman"/>
        <family val="1"/>
        <charset val="204"/>
      </rPr>
      <t xml:space="preserve">– </t>
    </r>
  </si>
  <si>
    <r>
      <t xml:space="preserve">Доходы от продажи земельных участков </t>
    </r>
    <r>
      <rPr>
        <sz val="12"/>
        <color theme="1"/>
        <rFont val="Times New Roman"/>
        <family val="1"/>
        <charset val="204"/>
      </rPr>
      <t>–</t>
    </r>
    <r>
      <rPr>
        <b/>
        <sz val="12"/>
        <color theme="1"/>
        <rFont val="Times New Roman"/>
        <family val="1"/>
        <charset val="204"/>
      </rPr>
      <t/>
    </r>
  </si>
  <si>
    <t xml:space="preserve">т.р. или </t>
  </si>
  <si>
    <r>
      <t xml:space="preserve">            - </t>
    </r>
    <r>
      <rPr>
        <b/>
        <sz val="12"/>
        <color theme="1"/>
        <rFont val="Times New Roman"/>
        <family val="1"/>
        <charset val="204"/>
      </rPr>
      <t xml:space="preserve">подраздел  «Глава администрации» - </t>
    </r>
  </si>
  <si>
    <t xml:space="preserve"> %  к плану, из них</t>
  </si>
  <si>
    <t xml:space="preserve">- 211 оплата труда – </t>
  </si>
  <si>
    <t xml:space="preserve">- 213 начисления на оплату труда – </t>
  </si>
  <si>
    <t>2.2 Функционирование местной администр.–</t>
  </si>
  <si>
    <t xml:space="preserve">- 212 прочие выплаты – </t>
  </si>
  <si>
    <t xml:space="preserve">- 221 услуги связи – </t>
  </si>
  <si>
    <t xml:space="preserve">- 223 ком. услуги – </t>
  </si>
  <si>
    <t>- 226 прочие услуги –</t>
  </si>
  <si>
    <t xml:space="preserve">- 290 прочие расходы – </t>
  </si>
  <si>
    <t>- 310 увеличение стоимости основных средств –</t>
  </si>
  <si>
    <t>- 340  увеличение стоимости  материальных запасов –</t>
  </si>
  <si>
    <r>
      <t>2.4  По разделу  др. общегосударственные вопросы</t>
    </r>
    <r>
      <rPr>
        <sz val="12"/>
        <color theme="1"/>
        <rFont val="Times New Roman"/>
        <family val="1"/>
        <charset val="204"/>
      </rPr>
      <t xml:space="preserve"> –</t>
    </r>
  </si>
  <si>
    <t xml:space="preserve">- 225 услуги  по содержанию имущества – </t>
  </si>
  <si>
    <t xml:space="preserve">- 226 прочие услуги – </t>
  </si>
  <si>
    <t xml:space="preserve">- 340  увеличение стоимости  материальных запасов – </t>
  </si>
  <si>
    <r>
      <t>2.5  По разделу  мобилизационная подготовка</t>
    </r>
    <r>
      <rPr>
        <sz val="12"/>
        <color theme="1"/>
        <rFont val="Times New Roman"/>
        <family val="1"/>
        <charset val="204"/>
      </rPr>
      <t xml:space="preserve"> – </t>
    </r>
  </si>
  <si>
    <r>
      <t>2.6  По разделу ЖКХ</t>
    </r>
    <r>
      <rPr>
        <sz val="12"/>
        <color theme="1"/>
        <rFont val="Times New Roman"/>
        <family val="1"/>
        <charset val="204"/>
      </rPr>
      <t xml:space="preserve"> –</t>
    </r>
  </si>
  <si>
    <t xml:space="preserve">-  223 ком. услуги – </t>
  </si>
  <si>
    <t xml:space="preserve">-  225 услуги  по содержанию имущества – </t>
  </si>
  <si>
    <t xml:space="preserve">-  226 прочие услуги – </t>
  </si>
  <si>
    <t xml:space="preserve">-  340  увеличение стоимости  материальных запасов  – </t>
  </si>
  <si>
    <r>
      <t xml:space="preserve">По разделу культура: </t>
    </r>
    <r>
      <rPr>
        <sz val="12"/>
        <color theme="1"/>
        <rFont val="Times New Roman"/>
        <family val="1"/>
        <charset val="204"/>
      </rPr>
      <t xml:space="preserve">Всего расходов – </t>
    </r>
  </si>
  <si>
    <t>из них - 211 оплата труда –</t>
  </si>
  <si>
    <t xml:space="preserve">            - 213 начисления на оплату труда – </t>
  </si>
  <si>
    <t xml:space="preserve">            - 223 ком. услуги – </t>
  </si>
  <si>
    <t xml:space="preserve">            - 226  прочие услуги – </t>
  </si>
  <si>
    <t xml:space="preserve">           - 290 прочие расходы – </t>
  </si>
  <si>
    <t xml:space="preserve">           -  340  увеличение стоимости  мат. запасов  – </t>
  </si>
  <si>
    <t xml:space="preserve">Об утверждении отчета «Об исполнении   бюджета  Калманского сельсовета за 
первый квартал  2012 года».
</t>
  </si>
  <si>
    <t xml:space="preserve">1. Утвердить отчет «Об исполнении бюджета  Калманского сельсовета за первый квартал 2012 года» в </t>
  </si>
  <si>
    <t xml:space="preserve">                     1. Доходы бюджета Калманского сельсовета за первый квартал 2012 года</t>
  </si>
  <si>
    <t xml:space="preserve">                         Калманский сельсовет за первый квартал 2012 года</t>
  </si>
  <si>
    <t>Глава сельсовета                                            И.М.Немцев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</si>
  <si>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</si>
  <si>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доходы от оказания платных услуг (работ) получателями средств бюджетов поселений</t>
  </si>
  <si>
    <t>Доходы, поступающие в порядке возмещения расходов, понесенных в связи с эксплуатацией  имущества поселений</t>
  </si>
  <si>
    <t>Дотация на выравнивание бюджетной обеспеченности за счет доходов районного бюджета</t>
  </si>
  <si>
    <t>Калманский сельсовет за первый квартал  2012 года.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</si>
  <si>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</si>
  <si>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Обеспечение проведения выборов</t>
  </si>
  <si>
    <t xml:space="preserve">Функциональная структура расходов бюджета  муниципального 
образования   Калманский сельсовет  за первый квартал   2012 год.
</t>
  </si>
  <si>
    <t>0107</t>
  </si>
  <si>
    <t>0309</t>
  </si>
  <si>
    <t>ГО и ЧС</t>
  </si>
  <si>
    <t>исполнение  
за первый квартал</t>
  </si>
  <si>
    <t xml:space="preserve">Экономическая  структура расходов бюджета  муниципального 
образования   Калманский сельсовет  за  первый квартал  2012 год.
</t>
  </si>
  <si>
    <r>
      <t>к отчету об исполнении бюджета мун. образования Калманский сельсовет за  первый квартал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2012 года </t>
    </r>
  </si>
  <si>
    <r>
      <t>1.  За первый квартал 2012 г. в бюджет поселения поступило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– </t>
    </r>
  </si>
  <si>
    <r>
      <t>2.Расходная часть бюджета</t>
    </r>
    <r>
      <rPr>
        <i/>
        <sz val="12"/>
        <color theme="1"/>
        <rFont val="Times New Roman"/>
        <family val="1"/>
        <charset val="204"/>
      </rPr>
      <t xml:space="preserve">: </t>
    </r>
    <r>
      <rPr>
        <sz val="12"/>
        <color theme="1"/>
        <rFont val="Times New Roman"/>
        <family val="1"/>
        <charset val="204"/>
      </rPr>
      <t xml:space="preserve">за первый квартал 2012 года </t>
    </r>
    <r>
      <rPr>
        <b/>
        <sz val="12"/>
        <color theme="1"/>
        <rFont val="Times New Roman"/>
        <family val="1"/>
        <charset val="204"/>
      </rPr>
      <t xml:space="preserve">израсходовано –  </t>
    </r>
  </si>
  <si>
    <t xml:space="preserve">Ведомственная структура расходов  бюджета   муниципального
образования  Калманский сельсовет за первый квартал  2012 год
</t>
  </si>
  <si>
    <t>07</t>
  </si>
  <si>
    <t>09</t>
  </si>
  <si>
    <t xml:space="preserve">03 апреля   2012 г.     №  29                                                                         с.Калманка  </t>
  </si>
  <si>
    <t>исполнение  
за 3 месяца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</si>
</sst>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_(&quot;$&quot;* #,##0.00_);_(&quot;$&quot;* \(#,##0.00\);_(&quot;$&quot;* &quot;-&quot;??_);_(@_)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sz val="13"/>
      <color rgb="FF2D2D2D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13" fillId="0" borderId="0" xfId="0" applyFont="1" applyFill="1"/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164" fontId="0" fillId="0" borderId="0" xfId="0" applyNumberForma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/>
    <xf numFmtId="49" fontId="6" fillId="0" borderId="0" xfId="0" applyNumberFormat="1" applyFont="1" applyFill="1"/>
    <xf numFmtId="0" fontId="0" fillId="0" borderId="0" xfId="0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1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12">
    <cellStyle name="Денежный 2" xfId="2"/>
    <cellStyle name="Денежный 3" xfId="3"/>
    <cellStyle name="Денежный 4" xfId="4"/>
    <cellStyle name="Обычный" xfId="0" builtinId="0"/>
    <cellStyle name="Обычный 2" xfId="1"/>
    <cellStyle name="Обычный 2 2" xfId="5"/>
    <cellStyle name="Обычный 2 3" xfId="6"/>
    <cellStyle name="Обычный 3" xfId="7"/>
    <cellStyle name="Обычный 4" xfId="8"/>
    <cellStyle name="Обычный 5" xfId="9"/>
    <cellStyle name="Обычный 6" xfId="10"/>
    <cellStyle name="Финансовый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%20%20%20&#1050;&#1072;&#1083;&#1084;&#1072;&#1085;&#1089;&#1082;&#1086;&#1075;&#1086;%20&#1089;&#1077;&#1083;&#1100;&#1089;&#1086;&#1074;&#1077;&#1090;&#1072;/11%20-%20&#1041;&#1102;&#1076;&#1078;&#1077;&#1090;/&#1055;&#1088;&#1086;&#1095;&#1077;&#1077;/&#1048;&#1089;&#1087;&#1086;&#1083;&#1085;&#1077;&#1085;&#1080;&#1077;%20%202012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%20&#1050;&#1072;&#1083;&#1084;&#1072;&#1085;&#1089;&#1082;&#1086;&#1075;&#1086;%20&#1089;&#1077;&#1083;&#1100;&#1089;&#1086;&#1074;&#1077;&#1090;&#1072;/11%20-%20&#1041;&#1102;&#1076;&#1078;&#1077;&#1090;/&#1055;&#1088;&#1086;&#1095;&#1077;&#1077;/&#1048;&#1089;&#1087;&#1086;&#1083;&#1085;&#1077;&#1085;&#1080;&#1077;%20%202011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 "/>
      <sheetName val="4"/>
      <sheetName val="5"/>
      <sheetName val="6"/>
      <sheetName val="7"/>
      <sheetName val="титул"/>
      <sheetName val="доходы"/>
      <sheetName val="расходы"/>
      <sheetName val="реестр"/>
      <sheetName val="реш.Сов.деп."/>
    </sheetNames>
    <sheetDataSet>
      <sheetData sheetId="0">
        <row r="8">
          <cell r="I8">
            <v>1715</v>
          </cell>
          <cell r="W8">
            <v>359.70862</v>
          </cell>
        </row>
        <row r="9">
          <cell r="I9">
            <v>13</v>
          </cell>
          <cell r="W9">
            <v>2.2368999999999999</v>
          </cell>
        </row>
        <row r="11">
          <cell r="I11">
            <v>10</v>
          </cell>
          <cell r="W11">
            <v>4.1588499999999993</v>
          </cell>
        </row>
        <row r="13">
          <cell r="I13">
            <v>180</v>
          </cell>
          <cell r="W13">
            <v>15.593950000000001</v>
          </cell>
        </row>
        <row r="14">
          <cell r="I14">
            <v>340</v>
          </cell>
          <cell r="W14">
            <v>50.555210000000002</v>
          </cell>
        </row>
        <row r="15">
          <cell r="I15">
            <v>375</v>
          </cell>
          <cell r="W15">
            <v>67.520229999999998</v>
          </cell>
        </row>
        <row r="17">
          <cell r="W17">
            <v>-0.78830999999999996</v>
          </cell>
        </row>
        <row r="18">
          <cell r="I18">
            <v>985</v>
          </cell>
          <cell r="W18">
            <v>355.67758999999995</v>
          </cell>
        </row>
        <row r="19">
          <cell r="I19">
            <v>15</v>
          </cell>
          <cell r="W19">
            <v>1.76675</v>
          </cell>
        </row>
        <row r="20">
          <cell r="I20">
            <v>4.3</v>
          </cell>
          <cell r="W20">
            <v>0</v>
          </cell>
        </row>
        <row r="22">
          <cell r="I22">
            <v>60</v>
          </cell>
          <cell r="W22">
            <v>26.52047</v>
          </cell>
        </row>
        <row r="23">
          <cell r="I23">
            <v>8.3000000000000007</v>
          </cell>
          <cell r="W23">
            <v>20</v>
          </cell>
        </row>
        <row r="26">
          <cell r="W26">
            <v>1.4990000000000001</v>
          </cell>
        </row>
        <row r="30">
          <cell r="I30">
            <v>47</v>
          </cell>
        </row>
        <row r="31">
          <cell r="I31">
            <v>419</v>
          </cell>
          <cell r="W31">
            <v>160</v>
          </cell>
        </row>
        <row r="32">
          <cell r="I32">
            <v>35</v>
          </cell>
          <cell r="W32">
            <v>8.5</v>
          </cell>
        </row>
        <row r="33">
          <cell r="I33">
            <v>123.4</v>
          </cell>
          <cell r="W33">
            <v>30.85</v>
          </cell>
        </row>
        <row r="37">
          <cell r="W37">
            <v>70</v>
          </cell>
        </row>
      </sheetData>
      <sheetData sheetId="1">
        <row r="9">
          <cell r="L9">
            <v>329.40600000000001</v>
          </cell>
          <cell r="V9">
            <v>104.20483999999999</v>
          </cell>
        </row>
        <row r="22">
          <cell r="L22">
            <v>1928.1976627501922</v>
          </cell>
          <cell r="V22">
            <v>469.61910000000012</v>
          </cell>
        </row>
        <row r="24">
          <cell r="L24">
            <v>60</v>
          </cell>
          <cell r="V24">
            <v>60</v>
          </cell>
        </row>
        <row r="29">
          <cell r="L29">
            <v>11</v>
          </cell>
          <cell r="V29">
            <v>0</v>
          </cell>
        </row>
        <row r="37">
          <cell r="L37">
            <v>405.16499999999996</v>
          </cell>
          <cell r="V37">
            <v>168.09044</v>
          </cell>
        </row>
        <row r="42">
          <cell r="L42">
            <v>123.39999845997055</v>
          </cell>
          <cell r="V42">
            <v>27.3</v>
          </cell>
        </row>
        <row r="44">
          <cell r="L44">
            <v>46</v>
          </cell>
          <cell r="V44">
            <v>0</v>
          </cell>
        </row>
        <row r="54">
          <cell r="L54">
            <v>919.58819999655179</v>
          </cell>
          <cell r="V54">
            <v>511.36923000103457</v>
          </cell>
        </row>
        <row r="64">
          <cell r="L64">
            <v>478.74313161392445</v>
          </cell>
          <cell r="V64">
            <v>110.6795</v>
          </cell>
        </row>
        <row r="70">
          <cell r="L70">
            <v>28.5</v>
          </cell>
          <cell r="V70">
            <v>0</v>
          </cell>
        </row>
        <row r="71">
          <cell r="L71">
            <v>1870.2878669923864</v>
          </cell>
          <cell r="V71">
            <v>492.39964000000009</v>
          </cell>
        </row>
        <row r="72">
          <cell r="L72">
            <v>6</v>
          </cell>
          <cell r="V72">
            <v>0</v>
          </cell>
        </row>
        <row r="73">
          <cell r="L73">
            <v>564.82693583170078</v>
          </cell>
          <cell r="V73">
            <v>135.21252000000001</v>
          </cell>
        </row>
        <row r="74">
          <cell r="L74">
            <v>85.2</v>
          </cell>
          <cell r="V74">
            <v>24.661900000000003</v>
          </cell>
        </row>
        <row r="75">
          <cell r="L75">
            <v>2</v>
          </cell>
          <cell r="V75">
            <v>0</v>
          </cell>
        </row>
        <row r="76">
          <cell r="L76">
            <v>346.9</v>
          </cell>
          <cell r="V76">
            <v>262.58305000000007</v>
          </cell>
        </row>
        <row r="77">
          <cell r="L77">
            <v>0</v>
          </cell>
          <cell r="V77">
            <v>0</v>
          </cell>
        </row>
        <row r="78">
          <cell r="L78">
            <v>377.69999999655175</v>
          </cell>
          <cell r="V78">
            <v>66.505200001034481</v>
          </cell>
        </row>
        <row r="79">
          <cell r="L79">
            <v>239.30053999999998</v>
          </cell>
          <cell r="V79">
            <v>275.71341000000001</v>
          </cell>
        </row>
        <row r="82">
          <cell r="L82">
            <v>28.5</v>
          </cell>
          <cell r="V82">
            <v>0</v>
          </cell>
        </row>
        <row r="83">
          <cell r="L83">
            <v>241.2</v>
          </cell>
          <cell r="V83">
            <v>96.528720000000007</v>
          </cell>
        </row>
        <row r="84">
          <cell r="L84">
            <v>0</v>
          </cell>
          <cell r="V84">
            <v>0</v>
          </cell>
        </row>
        <row r="85">
          <cell r="L85">
            <v>568.08465000000001</v>
          </cell>
          <cell r="V85">
            <v>97.658670000000015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 "/>
      <sheetName val="4"/>
      <sheetName val="5"/>
      <sheetName val="6"/>
      <sheetName val="7"/>
      <sheetName val="8"/>
      <sheetName val="9"/>
      <sheetName val="титул"/>
      <sheetName val="доходы"/>
      <sheetName val="расходы"/>
    </sheetNames>
    <sheetDataSet>
      <sheetData sheetId="0"/>
      <sheetData sheetId="1">
        <row r="7">
          <cell r="AY7">
            <v>193.88531</v>
          </cell>
          <cell r="AZ7">
            <v>77.771885278780587</v>
          </cell>
        </row>
        <row r="8">
          <cell r="AY8">
            <v>65.869190000000003</v>
          </cell>
          <cell r="AZ8">
            <v>77.220621336459558</v>
          </cell>
        </row>
        <row r="10">
          <cell r="AY10">
            <v>677.84127000000001</v>
          </cell>
          <cell r="AZ10">
            <v>73.975910727927541</v>
          </cell>
        </row>
        <row r="11">
          <cell r="AY11">
            <v>0.5</v>
          </cell>
          <cell r="AZ11">
            <v>8.3333333333333321</v>
          </cell>
        </row>
        <row r="12">
          <cell r="AY12">
            <v>239.51534999999998</v>
          </cell>
          <cell r="AZ12">
            <v>76.424808551372053</v>
          </cell>
        </row>
        <row r="13">
          <cell r="AY13">
            <v>62.588219999999993</v>
          </cell>
          <cell r="AZ13">
            <v>78.235274999999987</v>
          </cell>
        </row>
        <row r="15">
          <cell r="AY15">
            <v>169.30382</v>
          </cell>
          <cell r="AZ15">
            <v>99.142178915563633</v>
          </cell>
        </row>
        <row r="18">
          <cell r="AY18">
            <v>160.94746000000004</v>
          </cell>
          <cell r="AZ18">
            <v>87.605739537467073</v>
          </cell>
        </row>
        <row r="19">
          <cell r="AY19">
            <v>93.956639999999993</v>
          </cell>
          <cell r="AZ19">
            <v>102.6848524590164</v>
          </cell>
        </row>
        <row r="20">
          <cell r="AY20">
            <v>31.02</v>
          </cell>
          <cell r="AZ20">
            <v>99.105431309904148</v>
          </cell>
        </row>
        <row r="21">
          <cell r="AY21">
            <v>37.918999999999997</v>
          </cell>
          <cell r="AZ21">
            <v>99.786842105263148</v>
          </cell>
        </row>
        <row r="28">
          <cell r="AY28">
            <v>147.68525</v>
          </cell>
          <cell r="AZ28">
            <v>69.620359082710834</v>
          </cell>
        </row>
        <row r="29">
          <cell r="AY29">
            <v>46.020150000000001</v>
          </cell>
          <cell r="AZ29">
            <v>63.476068965517243</v>
          </cell>
        </row>
        <row r="30">
          <cell r="AY30">
            <v>1</v>
          </cell>
          <cell r="AZ30">
            <v>100</v>
          </cell>
        </row>
        <row r="31">
          <cell r="AY31">
            <v>6.85</v>
          </cell>
          <cell r="AZ31">
            <v>76.111111111111114</v>
          </cell>
        </row>
        <row r="32">
          <cell r="AY32">
            <v>250</v>
          </cell>
          <cell r="AZ32">
            <v>100</v>
          </cell>
        </row>
        <row r="34">
          <cell r="AY34">
            <v>18.399999999999999</v>
          </cell>
          <cell r="AZ34">
            <v>73.599999999999994</v>
          </cell>
        </row>
        <row r="36">
          <cell r="AY36">
            <v>48.2</v>
          </cell>
          <cell r="AZ36">
            <v>75.905511811023629</v>
          </cell>
        </row>
        <row r="37">
          <cell r="AY37">
            <v>16.399999999999999</v>
          </cell>
          <cell r="AZ37">
            <v>75.576036866359445</v>
          </cell>
        </row>
        <row r="39">
          <cell r="AY39">
            <v>62.043169999999996</v>
          </cell>
          <cell r="AZ39">
            <v>48.699505494505487</v>
          </cell>
        </row>
        <row r="40">
          <cell r="R40">
            <v>412.10699999999997</v>
          </cell>
          <cell r="AY40">
            <v>545.1439499999999</v>
          </cell>
        </row>
        <row r="42">
          <cell r="R42">
            <v>1656.6</v>
          </cell>
          <cell r="AY42">
            <v>1656.6</v>
          </cell>
        </row>
        <row r="43">
          <cell r="R43">
            <v>19.521999999999998</v>
          </cell>
          <cell r="AY43">
            <v>15.77936</v>
          </cell>
        </row>
        <row r="44">
          <cell r="R44">
            <v>60</v>
          </cell>
          <cell r="AY44">
            <v>60</v>
          </cell>
        </row>
        <row r="47">
          <cell r="AY47">
            <v>317.34190000000001</v>
          </cell>
          <cell r="AZ47">
            <v>179.3348026334379</v>
          </cell>
        </row>
        <row r="49">
          <cell r="AY49">
            <v>145.07078000000004</v>
          </cell>
          <cell r="AZ49">
            <v>71.256338719976441</v>
          </cell>
        </row>
        <row r="50">
          <cell r="AY50">
            <v>50.631680000000003</v>
          </cell>
          <cell r="AZ50">
            <v>72.746666666666684</v>
          </cell>
        </row>
        <row r="51">
          <cell r="AY51">
            <v>3.2322600000000001</v>
          </cell>
          <cell r="AZ51">
            <v>53.871000000000002</v>
          </cell>
        </row>
        <row r="53">
          <cell r="AY53">
            <v>19.054020000000001</v>
          </cell>
          <cell r="AZ53">
            <v>100</v>
          </cell>
        </row>
        <row r="54">
          <cell r="AY54">
            <v>38.411000000000001</v>
          </cell>
          <cell r="AZ54">
            <v>37.657843137254901</v>
          </cell>
        </row>
        <row r="56">
          <cell r="AY56">
            <v>19.888349999999999</v>
          </cell>
          <cell r="AZ56">
            <v>128.31193548387097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topLeftCell="A4" workbookViewId="0">
      <selection sqref="A1:K36"/>
    </sheetView>
  </sheetViews>
  <sheetFormatPr defaultRowHeight="15"/>
  <cols>
    <col min="1" max="1" width="9.42578125" customWidth="1"/>
    <col min="2" max="5" width="10.7109375" customWidth="1"/>
    <col min="6" max="6" width="10.7109375" style="5" customWidth="1"/>
    <col min="7" max="10" width="10.7109375" customWidth="1"/>
  </cols>
  <sheetData>
    <row r="1" spans="2:6" ht="16.5">
      <c r="F1" s="2" t="s">
        <v>7</v>
      </c>
    </row>
    <row r="2" spans="2:6" ht="16.5">
      <c r="F2" s="3" t="s">
        <v>8</v>
      </c>
    </row>
    <row r="5" spans="2:6" ht="18.75">
      <c r="F5" s="4" t="s">
        <v>0</v>
      </c>
    </row>
    <row r="7" spans="2:6" ht="15.75">
      <c r="B7" s="1" t="s">
        <v>185</v>
      </c>
    </row>
    <row r="9" spans="2:6" ht="65.25" customHeight="1">
      <c r="B9" s="73" t="s">
        <v>161</v>
      </c>
      <c r="C9" s="73"/>
      <c r="D9" s="73"/>
    </row>
    <row r="11" spans="2:6">
      <c r="B11" t="s">
        <v>10</v>
      </c>
    </row>
    <row r="12" spans="2:6">
      <c r="B12" t="s">
        <v>9</v>
      </c>
    </row>
    <row r="13" spans="2:6">
      <c r="B13" t="s">
        <v>11</v>
      </c>
    </row>
    <row r="15" spans="2:6" ht="15.75">
      <c r="F15" s="6" t="s">
        <v>1</v>
      </c>
    </row>
    <row r="17" spans="2:2" ht="15.75">
      <c r="B17" s="1" t="s">
        <v>162</v>
      </c>
    </row>
    <row r="18" spans="2:2" ht="15.75">
      <c r="B18" s="1" t="s">
        <v>12</v>
      </c>
    </row>
    <row r="19" spans="2:2" ht="15.75">
      <c r="B19" s="1" t="s">
        <v>163</v>
      </c>
    </row>
    <row r="20" spans="2:2" ht="15.75">
      <c r="B20" s="1" t="s">
        <v>2</v>
      </c>
    </row>
    <row r="21" spans="2:2" ht="15.75">
      <c r="B21" s="1" t="s">
        <v>164</v>
      </c>
    </row>
    <row r="22" spans="2:2" ht="15.75">
      <c r="B22" s="1" t="s">
        <v>3</v>
      </c>
    </row>
    <row r="23" spans="2:2" ht="15.75">
      <c r="B23" s="1" t="s">
        <v>164</v>
      </c>
    </row>
    <row r="24" spans="2:2" ht="15.75">
      <c r="B24" s="1" t="s">
        <v>4</v>
      </c>
    </row>
    <row r="25" spans="2:2" ht="15.75">
      <c r="B25" s="1" t="s">
        <v>164</v>
      </c>
    </row>
    <row r="26" spans="2:2" ht="15.75">
      <c r="B26" s="1" t="s">
        <v>5</v>
      </c>
    </row>
    <row r="27" spans="2:2" ht="15.75">
      <c r="B27" s="1" t="s">
        <v>13</v>
      </c>
    </row>
    <row r="28" spans="2:2" ht="15.75">
      <c r="B28" s="1" t="s">
        <v>6</v>
      </c>
    </row>
    <row r="29" spans="2:2" ht="15.75">
      <c r="B29" s="1" t="s">
        <v>14</v>
      </c>
    </row>
    <row r="30" spans="2:2" ht="15.75">
      <c r="B30" s="1" t="s">
        <v>15</v>
      </c>
    </row>
    <row r="35" spans="6:6" ht="18.75">
      <c r="F35" s="32" t="s">
        <v>165</v>
      </c>
    </row>
  </sheetData>
  <mergeCells count="1">
    <mergeCell ref="B9:D9"/>
  </mergeCells>
  <pageMargins left="0.31496062992125984" right="0" top="0.74803149606299213" bottom="0.74803149606299213" header="0.31496062992125984" footer="0.31496062992125984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opLeftCell="A19" workbookViewId="0">
      <selection activeCell="E7" sqref="E7:E31"/>
    </sheetView>
  </sheetViews>
  <sheetFormatPr defaultRowHeight="15"/>
  <cols>
    <col min="2" max="2" width="58.85546875" customWidth="1"/>
    <col min="3" max="4" width="20.7109375" customWidth="1"/>
    <col min="5" max="5" width="17" customWidth="1"/>
    <col min="201" max="201" width="27" customWidth="1"/>
    <col min="202" max="202" width="58.85546875" customWidth="1"/>
    <col min="203" max="203" width="11.7109375" customWidth="1"/>
    <col min="204" max="204" width="10.7109375" customWidth="1"/>
    <col min="205" max="205" width="13.28515625" customWidth="1"/>
    <col min="206" max="206" width="14.42578125" customWidth="1"/>
    <col min="207" max="224" width="12.5703125" customWidth="1"/>
    <col min="225" max="225" width="10.7109375" customWidth="1"/>
    <col min="226" max="226" width="12.5703125" customWidth="1"/>
    <col min="227" max="228" width="11.85546875" customWidth="1"/>
    <col min="229" max="229" width="15.7109375" customWidth="1"/>
    <col min="230" max="234" width="12.5703125" customWidth="1"/>
    <col min="235" max="235" width="14.28515625" customWidth="1"/>
    <col min="236" max="237" width="12.5703125" customWidth="1"/>
    <col min="238" max="238" width="14.140625" customWidth="1"/>
    <col min="239" max="239" width="12.140625" customWidth="1"/>
    <col min="240" max="240" width="11.7109375" customWidth="1"/>
    <col min="241" max="241" width="11.28515625" customWidth="1"/>
    <col min="242" max="242" width="12.5703125" customWidth="1"/>
    <col min="243" max="244" width="11.85546875" customWidth="1"/>
    <col min="245" max="245" width="14.7109375" customWidth="1"/>
    <col min="246" max="246" width="13" customWidth="1"/>
    <col min="247" max="247" width="12.7109375" customWidth="1"/>
    <col min="248" max="248" width="14.42578125" customWidth="1"/>
    <col min="249" max="249" width="12.28515625" customWidth="1"/>
    <col min="250" max="257" width="16" customWidth="1"/>
    <col min="258" max="258" width="14.42578125" customWidth="1"/>
    <col min="259" max="259" width="16.5703125" customWidth="1"/>
    <col min="260" max="260" width="18.5703125" customWidth="1"/>
    <col min="261" max="261" width="17" customWidth="1"/>
    <col min="457" max="457" width="27" customWidth="1"/>
    <col min="458" max="458" width="58.85546875" customWidth="1"/>
    <col min="459" max="459" width="11.7109375" customWidth="1"/>
    <col min="460" max="460" width="10.7109375" customWidth="1"/>
    <col min="461" max="461" width="13.28515625" customWidth="1"/>
    <col min="462" max="462" width="14.42578125" customWidth="1"/>
    <col min="463" max="480" width="12.5703125" customWidth="1"/>
    <col min="481" max="481" width="10.7109375" customWidth="1"/>
    <col min="482" max="482" width="12.5703125" customWidth="1"/>
    <col min="483" max="484" width="11.85546875" customWidth="1"/>
    <col min="485" max="485" width="15.7109375" customWidth="1"/>
    <col min="486" max="490" width="12.5703125" customWidth="1"/>
    <col min="491" max="491" width="14.28515625" customWidth="1"/>
    <col min="492" max="493" width="12.5703125" customWidth="1"/>
    <col min="494" max="494" width="14.140625" customWidth="1"/>
    <col min="495" max="495" width="12.140625" customWidth="1"/>
    <col min="496" max="496" width="11.7109375" customWidth="1"/>
    <col min="497" max="497" width="11.28515625" customWidth="1"/>
    <col min="498" max="498" width="12.5703125" customWidth="1"/>
    <col min="499" max="500" width="11.85546875" customWidth="1"/>
    <col min="501" max="501" width="14.7109375" customWidth="1"/>
    <col min="502" max="502" width="13" customWidth="1"/>
    <col min="503" max="503" width="12.7109375" customWidth="1"/>
    <col min="504" max="504" width="14.42578125" customWidth="1"/>
    <col min="505" max="505" width="12.28515625" customWidth="1"/>
    <col min="506" max="513" width="16" customWidth="1"/>
    <col min="514" max="514" width="14.42578125" customWidth="1"/>
    <col min="515" max="515" width="16.5703125" customWidth="1"/>
    <col min="516" max="516" width="18.5703125" customWidth="1"/>
    <col min="517" max="517" width="17" customWidth="1"/>
    <col min="713" max="713" width="27" customWidth="1"/>
    <col min="714" max="714" width="58.85546875" customWidth="1"/>
    <col min="715" max="715" width="11.7109375" customWidth="1"/>
    <col min="716" max="716" width="10.7109375" customWidth="1"/>
    <col min="717" max="717" width="13.28515625" customWidth="1"/>
    <col min="718" max="718" width="14.42578125" customWidth="1"/>
    <col min="719" max="736" width="12.5703125" customWidth="1"/>
    <col min="737" max="737" width="10.7109375" customWidth="1"/>
    <col min="738" max="738" width="12.5703125" customWidth="1"/>
    <col min="739" max="740" width="11.85546875" customWidth="1"/>
    <col min="741" max="741" width="15.7109375" customWidth="1"/>
    <col min="742" max="746" width="12.5703125" customWidth="1"/>
    <col min="747" max="747" width="14.28515625" customWidth="1"/>
    <col min="748" max="749" width="12.5703125" customWidth="1"/>
    <col min="750" max="750" width="14.140625" customWidth="1"/>
    <col min="751" max="751" width="12.140625" customWidth="1"/>
    <col min="752" max="752" width="11.7109375" customWidth="1"/>
    <col min="753" max="753" width="11.28515625" customWidth="1"/>
    <col min="754" max="754" width="12.5703125" customWidth="1"/>
    <col min="755" max="756" width="11.85546875" customWidth="1"/>
    <col min="757" max="757" width="14.7109375" customWidth="1"/>
    <col min="758" max="758" width="13" customWidth="1"/>
    <col min="759" max="759" width="12.7109375" customWidth="1"/>
    <col min="760" max="760" width="14.42578125" customWidth="1"/>
    <col min="761" max="761" width="12.28515625" customWidth="1"/>
    <col min="762" max="769" width="16" customWidth="1"/>
    <col min="770" max="770" width="14.42578125" customWidth="1"/>
    <col min="771" max="771" width="16.5703125" customWidth="1"/>
    <col min="772" max="772" width="18.5703125" customWidth="1"/>
    <col min="773" max="773" width="17" customWidth="1"/>
    <col min="969" max="969" width="27" customWidth="1"/>
    <col min="970" max="970" width="58.85546875" customWidth="1"/>
    <col min="971" max="971" width="11.7109375" customWidth="1"/>
    <col min="972" max="972" width="10.7109375" customWidth="1"/>
    <col min="973" max="973" width="13.28515625" customWidth="1"/>
    <col min="974" max="974" width="14.42578125" customWidth="1"/>
    <col min="975" max="992" width="12.5703125" customWidth="1"/>
    <col min="993" max="993" width="10.7109375" customWidth="1"/>
    <col min="994" max="994" width="12.5703125" customWidth="1"/>
    <col min="995" max="996" width="11.85546875" customWidth="1"/>
    <col min="997" max="997" width="15.7109375" customWidth="1"/>
    <col min="998" max="1002" width="12.5703125" customWidth="1"/>
    <col min="1003" max="1003" width="14.28515625" customWidth="1"/>
    <col min="1004" max="1005" width="12.5703125" customWidth="1"/>
    <col min="1006" max="1006" width="14.140625" customWidth="1"/>
    <col min="1007" max="1007" width="12.140625" customWidth="1"/>
    <col min="1008" max="1008" width="11.7109375" customWidth="1"/>
    <col min="1009" max="1009" width="11.28515625" customWidth="1"/>
    <col min="1010" max="1010" width="12.5703125" customWidth="1"/>
    <col min="1011" max="1012" width="11.85546875" customWidth="1"/>
    <col min="1013" max="1013" width="14.7109375" customWidth="1"/>
    <col min="1014" max="1014" width="13" customWidth="1"/>
    <col min="1015" max="1015" width="12.7109375" customWidth="1"/>
    <col min="1016" max="1016" width="14.42578125" customWidth="1"/>
    <col min="1017" max="1017" width="12.28515625" customWidth="1"/>
    <col min="1018" max="1025" width="16" customWidth="1"/>
    <col min="1026" max="1026" width="14.42578125" customWidth="1"/>
    <col min="1027" max="1027" width="16.5703125" customWidth="1"/>
    <col min="1028" max="1028" width="18.5703125" customWidth="1"/>
    <col min="1029" max="1029" width="17" customWidth="1"/>
    <col min="1225" max="1225" width="27" customWidth="1"/>
    <col min="1226" max="1226" width="58.85546875" customWidth="1"/>
    <col min="1227" max="1227" width="11.7109375" customWidth="1"/>
    <col min="1228" max="1228" width="10.7109375" customWidth="1"/>
    <col min="1229" max="1229" width="13.28515625" customWidth="1"/>
    <col min="1230" max="1230" width="14.42578125" customWidth="1"/>
    <col min="1231" max="1248" width="12.5703125" customWidth="1"/>
    <col min="1249" max="1249" width="10.7109375" customWidth="1"/>
    <col min="1250" max="1250" width="12.5703125" customWidth="1"/>
    <col min="1251" max="1252" width="11.85546875" customWidth="1"/>
    <col min="1253" max="1253" width="15.7109375" customWidth="1"/>
    <col min="1254" max="1258" width="12.5703125" customWidth="1"/>
    <col min="1259" max="1259" width="14.28515625" customWidth="1"/>
    <col min="1260" max="1261" width="12.5703125" customWidth="1"/>
    <col min="1262" max="1262" width="14.140625" customWidth="1"/>
    <col min="1263" max="1263" width="12.140625" customWidth="1"/>
    <col min="1264" max="1264" width="11.7109375" customWidth="1"/>
    <col min="1265" max="1265" width="11.28515625" customWidth="1"/>
    <col min="1266" max="1266" width="12.5703125" customWidth="1"/>
    <col min="1267" max="1268" width="11.85546875" customWidth="1"/>
    <col min="1269" max="1269" width="14.7109375" customWidth="1"/>
    <col min="1270" max="1270" width="13" customWidth="1"/>
    <col min="1271" max="1271" width="12.7109375" customWidth="1"/>
    <col min="1272" max="1272" width="14.42578125" customWidth="1"/>
    <col min="1273" max="1273" width="12.28515625" customWidth="1"/>
    <col min="1274" max="1281" width="16" customWidth="1"/>
    <col min="1282" max="1282" width="14.42578125" customWidth="1"/>
    <col min="1283" max="1283" width="16.5703125" customWidth="1"/>
    <col min="1284" max="1284" width="18.5703125" customWidth="1"/>
    <col min="1285" max="1285" width="17" customWidth="1"/>
    <col min="1481" max="1481" width="27" customWidth="1"/>
    <col min="1482" max="1482" width="58.85546875" customWidth="1"/>
    <col min="1483" max="1483" width="11.7109375" customWidth="1"/>
    <col min="1484" max="1484" width="10.7109375" customWidth="1"/>
    <col min="1485" max="1485" width="13.28515625" customWidth="1"/>
    <col min="1486" max="1486" width="14.42578125" customWidth="1"/>
    <col min="1487" max="1504" width="12.5703125" customWidth="1"/>
    <col min="1505" max="1505" width="10.7109375" customWidth="1"/>
    <col min="1506" max="1506" width="12.5703125" customWidth="1"/>
    <col min="1507" max="1508" width="11.85546875" customWidth="1"/>
    <col min="1509" max="1509" width="15.7109375" customWidth="1"/>
    <col min="1510" max="1514" width="12.5703125" customWidth="1"/>
    <col min="1515" max="1515" width="14.28515625" customWidth="1"/>
    <col min="1516" max="1517" width="12.5703125" customWidth="1"/>
    <col min="1518" max="1518" width="14.140625" customWidth="1"/>
    <col min="1519" max="1519" width="12.140625" customWidth="1"/>
    <col min="1520" max="1520" width="11.7109375" customWidth="1"/>
    <col min="1521" max="1521" width="11.28515625" customWidth="1"/>
    <col min="1522" max="1522" width="12.5703125" customWidth="1"/>
    <col min="1523" max="1524" width="11.85546875" customWidth="1"/>
    <col min="1525" max="1525" width="14.7109375" customWidth="1"/>
    <col min="1526" max="1526" width="13" customWidth="1"/>
    <col min="1527" max="1527" width="12.7109375" customWidth="1"/>
    <col min="1528" max="1528" width="14.42578125" customWidth="1"/>
    <col min="1529" max="1529" width="12.28515625" customWidth="1"/>
    <col min="1530" max="1537" width="16" customWidth="1"/>
    <col min="1538" max="1538" width="14.42578125" customWidth="1"/>
    <col min="1539" max="1539" width="16.5703125" customWidth="1"/>
    <col min="1540" max="1540" width="18.5703125" customWidth="1"/>
    <col min="1541" max="1541" width="17" customWidth="1"/>
    <col min="1737" max="1737" width="27" customWidth="1"/>
    <col min="1738" max="1738" width="58.85546875" customWidth="1"/>
    <col min="1739" max="1739" width="11.7109375" customWidth="1"/>
    <col min="1740" max="1740" width="10.7109375" customWidth="1"/>
    <col min="1741" max="1741" width="13.28515625" customWidth="1"/>
    <col min="1742" max="1742" width="14.42578125" customWidth="1"/>
    <col min="1743" max="1760" width="12.5703125" customWidth="1"/>
    <col min="1761" max="1761" width="10.7109375" customWidth="1"/>
    <col min="1762" max="1762" width="12.5703125" customWidth="1"/>
    <col min="1763" max="1764" width="11.85546875" customWidth="1"/>
    <col min="1765" max="1765" width="15.7109375" customWidth="1"/>
    <col min="1766" max="1770" width="12.5703125" customWidth="1"/>
    <col min="1771" max="1771" width="14.28515625" customWidth="1"/>
    <col min="1772" max="1773" width="12.5703125" customWidth="1"/>
    <col min="1774" max="1774" width="14.140625" customWidth="1"/>
    <col min="1775" max="1775" width="12.140625" customWidth="1"/>
    <col min="1776" max="1776" width="11.7109375" customWidth="1"/>
    <col min="1777" max="1777" width="11.28515625" customWidth="1"/>
    <col min="1778" max="1778" width="12.5703125" customWidth="1"/>
    <col min="1779" max="1780" width="11.85546875" customWidth="1"/>
    <col min="1781" max="1781" width="14.7109375" customWidth="1"/>
    <col min="1782" max="1782" width="13" customWidth="1"/>
    <col min="1783" max="1783" width="12.7109375" customWidth="1"/>
    <col min="1784" max="1784" width="14.42578125" customWidth="1"/>
    <col min="1785" max="1785" width="12.28515625" customWidth="1"/>
    <col min="1786" max="1793" width="16" customWidth="1"/>
    <col min="1794" max="1794" width="14.42578125" customWidth="1"/>
    <col min="1795" max="1795" width="16.5703125" customWidth="1"/>
    <col min="1796" max="1796" width="18.5703125" customWidth="1"/>
    <col min="1797" max="1797" width="17" customWidth="1"/>
    <col min="1993" max="1993" width="27" customWidth="1"/>
    <col min="1994" max="1994" width="58.85546875" customWidth="1"/>
    <col min="1995" max="1995" width="11.7109375" customWidth="1"/>
    <col min="1996" max="1996" width="10.7109375" customWidth="1"/>
    <col min="1997" max="1997" width="13.28515625" customWidth="1"/>
    <col min="1998" max="1998" width="14.42578125" customWidth="1"/>
    <col min="1999" max="2016" width="12.5703125" customWidth="1"/>
    <col min="2017" max="2017" width="10.7109375" customWidth="1"/>
    <col min="2018" max="2018" width="12.5703125" customWidth="1"/>
    <col min="2019" max="2020" width="11.85546875" customWidth="1"/>
    <col min="2021" max="2021" width="15.7109375" customWidth="1"/>
    <col min="2022" max="2026" width="12.5703125" customWidth="1"/>
    <col min="2027" max="2027" width="14.28515625" customWidth="1"/>
    <col min="2028" max="2029" width="12.5703125" customWidth="1"/>
    <col min="2030" max="2030" width="14.140625" customWidth="1"/>
    <col min="2031" max="2031" width="12.140625" customWidth="1"/>
    <col min="2032" max="2032" width="11.7109375" customWidth="1"/>
    <col min="2033" max="2033" width="11.28515625" customWidth="1"/>
    <col min="2034" max="2034" width="12.5703125" customWidth="1"/>
    <col min="2035" max="2036" width="11.85546875" customWidth="1"/>
    <col min="2037" max="2037" width="14.7109375" customWidth="1"/>
    <col min="2038" max="2038" width="13" customWidth="1"/>
    <col min="2039" max="2039" width="12.7109375" customWidth="1"/>
    <col min="2040" max="2040" width="14.42578125" customWidth="1"/>
    <col min="2041" max="2041" width="12.28515625" customWidth="1"/>
    <col min="2042" max="2049" width="16" customWidth="1"/>
    <col min="2050" max="2050" width="14.42578125" customWidth="1"/>
    <col min="2051" max="2051" width="16.5703125" customWidth="1"/>
    <col min="2052" max="2052" width="18.5703125" customWidth="1"/>
    <col min="2053" max="2053" width="17" customWidth="1"/>
    <col min="2249" max="2249" width="27" customWidth="1"/>
    <col min="2250" max="2250" width="58.85546875" customWidth="1"/>
    <col min="2251" max="2251" width="11.7109375" customWidth="1"/>
    <col min="2252" max="2252" width="10.7109375" customWidth="1"/>
    <col min="2253" max="2253" width="13.28515625" customWidth="1"/>
    <col min="2254" max="2254" width="14.42578125" customWidth="1"/>
    <col min="2255" max="2272" width="12.5703125" customWidth="1"/>
    <col min="2273" max="2273" width="10.7109375" customWidth="1"/>
    <col min="2274" max="2274" width="12.5703125" customWidth="1"/>
    <col min="2275" max="2276" width="11.85546875" customWidth="1"/>
    <col min="2277" max="2277" width="15.7109375" customWidth="1"/>
    <col min="2278" max="2282" width="12.5703125" customWidth="1"/>
    <col min="2283" max="2283" width="14.28515625" customWidth="1"/>
    <col min="2284" max="2285" width="12.5703125" customWidth="1"/>
    <col min="2286" max="2286" width="14.140625" customWidth="1"/>
    <col min="2287" max="2287" width="12.140625" customWidth="1"/>
    <col min="2288" max="2288" width="11.7109375" customWidth="1"/>
    <col min="2289" max="2289" width="11.28515625" customWidth="1"/>
    <col min="2290" max="2290" width="12.5703125" customWidth="1"/>
    <col min="2291" max="2292" width="11.85546875" customWidth="1"/>
    <col min="2293" max="2293" width="14.7109375" customWidth="1"/>
    <col min="2294" max="2294" width="13" customWidth="1"/>
    <col min="2295" max="2295" width="12.7109375" customWidth="1"/>
    <col min="2296" max="2296" width="14.42578125" customWidth="1"/>
    <col min="2297" max="2297" width="12.28515625" customWidth="1"/>
    <col min="2298" max="2305" width="16" customWidth="1"/>
    <col min="2306" max="2306" width="14.42578125" customWidth="1"/>
    <col min="2307" max="2307" width="16.5703125" customWidth="1"/>
    <col min="2308" max="2308" width="18.5703125" customWidth="1"/>
    <col min="2309" max="2309" width="17" customWidth="1"/>
    <col min="2505" max="2505" width="27" customWidth="1"/>
    <col min="2506" max="2506" width="58.85546875" customWidth="1"/>
    <col min="2507" max="2507" width="11.7109375" customWidth="1"/>
    <col min="2508" max="2508" width="10.7109375" customWidth="1"/>
    <col min="2509" max="2509" width="13.28515625" customWidth="1"/>
    <col min="2510" max="2510" width="14.42578125" customWidth="1"/>
    <col min="2511" max="2528" width="12.5703125" customWidth="1"/>
    <col min="2529" max="2529" width="10.7109375" customWidth="1"/>
    <col min="2530" max="2530" width="12.5703125" customWidth="1"/>
    <col min="2531" max="2532" width="11.85546875" customWidth="1"/>
    <col min="2533" max="2533" width="15.7109375" customWidth="1"/>
    <col min="2534" max="2538" width="12.5703125" customWidth="1"/>
    <col min="2539" max="2539" width="14.28515625" customWidth="1"/>
    <col min="2540" max="2541" width="12.5703125" customWidth="1"/>
    <col min="2542" max="2542" width="14.140625" customWidth="1"/>
    <col min="2543" max="2543" width="12.140625" customWidth="1"/>
    <col min="2544" max="2544" width="11.7109375" customWidth="1"/>
    <col min="2545" max="2545" width="11.28515625" customWidth="1"/>
    <col min="2546" max="2546" width="12.5703125" customWidth="1"/>
    <col min="2547" max="2548" width="11.85546875" customWidth="1"/>
    <col min="2549" max="2549" width="14.7109375" customWidth="1"/>
    <col min="2550" max="2550" width="13" customWidth="1"/>
    <col min="2551" max="2551" width="12.7109375" customWidth="1"/>
    <col min="2552" max="2552" width="14.42578125" customWidth="1"/>
    <col min="2553" max="2553" width="12.28515625" customWidth="1"/>
    <col min="2554" max="2561" width="16" customWidth="1"/>
    <col min="2562" max="2562" width="14.42578125" customWidth="1"/>
    <col min="2563" max="2563" width="16.5703125" customWidth="1"/>
    <col min="2564" max="2564" width="18.5703125" customWidth="1"/>
    <col min="2565" max="2565" width="17" customWidth="1"/>
    <col min="2761" max="2761" width="27" customWidth="1"/>
    <col min="2762" max="2762" width="58.85546875" customWidth="1"/>
    <col min="2763" max="2763" width="11.7109375" customWidth="1"/>
    <col min="2764" max="2764" width="10.7109375" customWidth="1"/>
    <col min="2765" max="2765" width="13.28515625" customWidth="1"/>
    <col min="2766" max="2766" width="14.42578125" customWidth="1"/>
    <col min="2767" max="2784" width="12.5703125" customWidth="1"/>
    <col min="2785" max="2785" width="10.7109375" customWidth="1"/>
    <col min="2786" max="2786" width="12.5703125" customWidth="1"/>
    <col min="2787" max="2788" width="11.85546875" customWidth="1"/>
    <col min="2789" max="2789" width="15.7109375" customWidth="1"/>
    <col min="2790" max="2794" width="12.5703125" customWidth="1"/>
    <col min="2795" max="2795" width="14.28515625" customWidth="1"/>
    <col min="2796" max="2797" width="12.5703125" customWidth="1"/>
    <col min="2798" max="2798" width="14.140625" customWidth="1"/>
    <col min="2799" max="2799" width="12.140625" customWidth="1"/>
    <col min="2800" max="2800" width="11.7109375" customWidth="1"/>
    <col min="2801" max="2801" width="11.28515625" customWidth="1"/>
    <col min="2802" max="2802" width="12.5703125" customWidth="1"/>
    <col min="2803" max="2804" width="11.85546875" customWidth="1"/>
    <col min="2805" max="2805" width="14.7109375" customWidth="1"/>
    <col min="2806" max="2806" width="13" customWidth="1"/>
    <col min="2807" max="2807" width="12.7109375" customWidth="1"/>
    <col min="2808" max="2808" width="14.42578125" customWidth="1"/>
    <col min="2809" max="2809" width="12.28515625" customWidth="1"/>
    <col min="2810" max="2817" width="16" customWidth="1"/>
    <col min="2818" max="2818" width="14.42578125" customWidth="1"/>
    <col min="2819" max="2819" width="16.5703125" customWidth="1"/>
    <col min="2820" max="2820" width="18.5703125" customWidth="1"/>
    <col min="2821" max="2821" width="17" customWidth="1"/>
    <col min="3017" max="3017" width="27" customWidth="1"/>
    <col min="3018" max="3018" width="58.85546875" customWidth="1"/>
    <col min="3019" max="3019" width="11.7109375" customWidth="1"/>
    <col min="3020" max="3020" width="10.7109375" customWidth="1"/>
    <col min="3021" max="3021" width="13.28515625" customWidth="1"/>
    <col min="3022" max="3022" width="14.42578125" customWidth="1"/>
    <col min="3023" max="3040" width="12.5703125" customWidth="1"/>
    <col min="3041" max="3041" width="10.7109375" customWidth="1"/>
    <col min="3042" max="3042" width="12.5703125" customWidth="1"/>
    <col min="3043" max="3044" width="11.85546875" customWidth="1"/>
    <col min="3045" max="3045" width="15.7109375" customWidth="1"/>
    <col min="3046" max="3050" width="12.5703125" customWidth="1"/>
    <col min="3051" max="3051" width="14.28515625" customWidth="1"/>
    <col min="3052" max="3053" width="12.5703125" customWidth="1"/>
    <col min="3054" max="3054" width="14.140625" customWidth="1"/>
    <col min="3055" max="3055" width="12.140625" customWidth="1"/>
    <col min="3056" max="3056" width="11.7109375" customWidth="1"/>
    <col min="3057" max="3057" width="11.28515625" customWidth="1"/>
    <col min="3058" max="3058" width="12.5703125" customWidth="1"/>
    <col min="3059" max="3060" width="11.85546875" customWidth="1"/>
    <col min="3061" max="3061" width="14.7109375" customWidth="1"/>
    <col min="3062" max="3062" width="13" customWidth="1"/>
    <col min="3063" max="3063" width="12.7109375" customWidth="1"/>
    <col min="3064" max="3064" width="14.42578125" customWidth="1"/>
    <col min="3065" max="3065" width="12.28515625" customWidth="1"/>
    <col min="3066" max="3073" width="16" customWidth="1"/>
    <col min="3074" max="3074" width="14.42578125" customWidth="1"/>
    <col min="3075" max="3075" width="16.5703125" customWidth="1"/>
    <col min="3076" max="3076" width="18.5703125" customWidth="1"/>
    <col min="3077" max="3077" width="17" customWidth="1"/>
    <col min="3273" max="3273" width="27" customWidth="1"/>
    <col min="3274" max="3274" width="58.85546875" customWidth="1"/>
    <col min="3275" max="3275" width="11.7109375" customWidth="1"/>
    <col min="3276" max="3276" width="10.7109375" customWidth="1"/>
    <col min="3277" max="3277" width="13.28515625" customWidth="1"/>
    <col min="3278" max="3278" width="14.42578125" customWidth="1"/>
    <col min="3279" max="3296" width="12.5703125" customWidth="1"/>
    <col min="3297" max="3297" width="10.7109375" customWidth="1"/>
    <col min="3298" max="3298" width="12.5703125" customWidth="1"/>
    <col min="3299" max="3300" width="11.85546875" customWidth="1"/>
    <col min="3301" max="3301" width="15.7109375" customWidth="1"/>
    <col min="3302" max="3306" width="12.5703125" customWidth="1"/>
    <col min="3307" max="3307" width="14.28515625" customWidth="1"/>
    <col min="3308" max="3309" width="12.5703125" customWidth="1"/>
    <col min="3310" max="3310" width="14.140625" customWidth="1"/>
    <col min="3311" max="3311" width="12.140625" customWidth="1"/>
    <col min="3312" max="3312" width="11.7109375" customWidth="1"/>
    <col min="3313" max="3313" width="11.28515625" customWidth="1"/>
    <col min="3314" max="3314" width="12.5703125" customWidth="1"/>
    <col min="3315" max="3316" width="11.85546875" customWidth="1"/>
    <col min="3317" max="3317" width="14.7109375" customWidth="1"/>
    <col min="3318" max="3318" width="13" customWidth="1"/>
    <col min="3319" max="3319" width="12.7109375" customWidth="1"/>
    <col min="3320" max="3320" width="14.42578125" customWidth="1"/>
    <col min="3321" max="3321" width="12.28515625" customWidth="1"/>
    <col min="3322" max="3329" width="16" customWidth="1"/>
    <col min="3330" max="3330" width="14.42578125" customWidth="1"/>
    <col min="3331" max="3331" width="16.5703125" customWidth="1"/>
    <col min="3332" max="3332" width="18.5703125" customWidth="1"/>
    <col min="3333" max="3333" width="17" customWidth="1"/>
    <col min="3529" max="3529" width="27" customWidth="1"/>
    <col min="3530" max="3530" width="58.85546875" customWidth="1"/>
    <col min="3531" max="3531" width="11.7109375" customWidth="1"/>
    <col min="3532" max="3532" width="10.7109375" customWidth="1"/>
    <col min="3533" max="3533" width="13.28515625" customWidth="1"/>
    <col min="3534" max="3534" width="14.42578125" customWidth="1"/>
    <col min="3535" max="3552" width="12.5703125" customWidth="1"/>
    <col min="3553" max="3553" width="10.7109375" customWidth="1"/>
    <col min="3554" max="3554" width="12.5703125" customWidth="1"/>
    <col min="3555" max="3556" width="11.85546875" customWidth="1"/>
    <col min="3557" max="3557" width="15.7109375" customWidth="1"/>
    <col min="3558" max="3562" width="12.5703125" customWidth="1"/>
    <col min="3563" max="3563" width="14.28515625" customWidth="1"/>
    <col min="3564" max="3565" width="12.5703125" customWidth="1"/>
    <col min="3566" max="3566" width="14.140625" customWidth="1"/>
    <col min="3567" max="3567" width="12.140625" customWidth="1"/>
    <col min="3568" max="3568" width="11.7109375" customWidth="1"/>
    <col min="3569" max="3569" width="11.28515625" customWidth="1"/>
    <col min="3570" max="3570" width="12.5703125" customWidth="1"/>
    <col min="3571" max="3572" width="11.85546875" customWidth="1"/>
    <col min="3573" max="3573" width="14.7109375" customWidth="1"/>
    <col min="3574" max="3574" width="13" customWidth="1"/>
    <col min="3575" max="3575" width="12.7109375" customWidth="1"/>
    <col min="3576" max="3576" width="14.42578125" customWidth="1"/>
    <col min="3577" max="3577" width="12.28515625" customWidth="1"/>
    <col min="3578" max="3585" width="16" customWidth="1"/>
    <col min="3586" max="3586" width="14.42578125" customWidth="1"/>
    <col min="3587" max="3587" width="16.5703125" customWidth="1"/>
    <col min="3588" max="3588" width="18.5703125" customWidth="1"/>
    <col min="3589" max="3589" width="17" customWidth="1"/>
    <col min="3785" max="3785" width="27" customWidth="1"/>
    <col min="3786" max="3786" width="58.85546875" customWidth="1"/>
    <col min="3787" max="3787" width="11.7109375" customWidth="1"/>
    <col min="3788" max="3788" width="10.7109375" customWidth="1"/>
    <col min="3789" max="3789" width="13.28515625" customWidth="1"/>
    <col min="3790" max="3790" width="14.42578125" customWidth="1"/>
    <col min="3791" max="3808" width="12.5703125" customWidth="1"/>
    <col min="3809" max="3809" width="10.7109375" customWidth="1"/>
    <col min="3810" max="3810" width="12.5703125" customWidth="1"/>
    <col min="3811" max="3812" width="11.85546875" customWidth="1"/>
    <col min="3813" max="3813" width="15.7109375" customWidth="1"/>
    <col min="3814" max="3818" width="12.5703125" customWidth="1"/>
    <col min="3819" max="3819" width="14.28515625" customWidth="1"/>
    <col min="3820" max="3821" width="12.5703125" customWidth="1"/>
    <col min="3822" max="3822" width="14.140625" customWidth="1"/>
    <col min="3823" max="3823" width="12.140625" customWidth="1"/>
    <col min="3824" max="3824" width="11.7109375" customWidth="1"/>
    <col min="3825" max="3825" width="11.28515625" customWidth="1"/>
    <col min="3826" max="3826" width="12.5703125" customWidth="1"/>
    <col min="3827" max="3828" width="11.85546875" customWidth="1"/>
    <col min="3829" max="3829" width="14.7109375" customWidth="1"/>
    <col min="3830" max="3830" width="13" customWidth="1"/>
    <col min="3831" max="3831" width="12.7109375" customWidth="1"/>
    <col min="3832" max="3832" width="14.42578125" customWidth="1"/>
    <col min="3833" max="3833" width="12.28515625" customWidth="1"/>
    <col min="3834" max="3841" width="16" customWidth="1"/>
    <col min="3842" max="3842" width="14.42578125" customWidth="1"/>
    <col min="3843" max="3843" width="16.5703125" customWidth="1"/>
    <col min="3844" max="3844" width="18.5703125" customWidth="1"/>
    <col min="3845" max="3845" width="17" customWidth="1"/>
    <col min="4041" max="4041" width="27" customWidth="1"/>
    <col min="4042" max="4042" width="58.85546875" customWidth="1"/>
    <col min="4043" max="4043" width="11.7109375" customWidth="1"/>
    <col min="4044" max="4044" width="10.7109375" customWidth="1"/>
    <col min="4045" max="4045" width="13.28515625" customWidth="1"/>
    <col min="4046" max="4046" width="14.42578125" customWidth="1"/>
    <col min="4047" max="4064" width="12.5703125" customWidth="1"/>
    <col min="4065" max="4065" width="10.7109375" customWidth="1"/>
    <col min="4066" max="4066" width="12.5703125" customWidth="1"/>
    <col min="4067" max="4068" width="11.85546875" customWidth="1"/>
    <col min="4069" max="4069" width="15.7109375" customWidth="1"/>
    <col min="4070" max="4074" width="12.5703125" customWidth="1"/>
    <col min="4075" max="4075" width="14.28515625" customWidth="1"/>
    <col min="4076" max="4077" width="12.5703125" customWidth="1"/>
    <col min="4078" max="4078" width="14.140625" customWidth="1"/>
    <col min="4079" max="4079" width="12.140625" customWidth="1"/>
    <col min="4080" max="4080" width="11.7109375" customWidth="1"/>
    <col min="4081" max="4081" width="11.28515625" customWidth="1"/>
    <col min="4082" max="4082" width="12.5703125" customWidth="1"/>
    <col min="4083" max="4084" width="11.85546875" customWidth="1"/>
    <col min="4085" max="4085" width="14.7109375" customWidth="1"/>
    <col min="4086" max="4086" width="13" customWidth="1"/>
    <col min="4087" max="4087" width="12.7109375" customWidth="1"/>
    <col min="4088" max="4088" width="14.42578125" customWidth="1"/>
    <col min="4089" max="4089" width="12.28515625" customWidth="1"/>
    <col min="4090" max="4097" width="16" customWidth="1"/>
    <col min="4098" max="4098" width="14.42578125" customWidth="1"/>
    <col min="4099" max="4099" width="16.5703125" customWidth="1"/>
    <col min="4100" max="4100" width="18.5703125" customWidth="1"/>
    <col min="4101" max="4101" width="17" customWidth="1"/>
    <col min="4297" max="4297" width="27" customWidth="1"/>
    <col min="4298" max="4298" width="58.85546875" customWidth="1"/>
    <col min="4299" max="4299" width="11.7109375" customWidth="1"/>
    <col min="4300" max="4300" width="10.7109375" customWidth="1"/>
    <col min="4301" max="4301" width="13.28515625" customWidth="1"/>
    <col min="4302" max="4302" width="14.42578125" customWidth="1"/>
    <col min="4303" max="4320" width="12.5703125" customWidth="1"/>
    <col min="4321" max="4321" width="10.7109375" customWidth="1"/>
    <col min="4322" max="4322" width="12.5703125" customWidth="1"/>
    <col min="4323" max="4324" width="11.85546875" customWidth="1"/>
    <col min="4325" max="4325" width="15.7109375" customWidth="1"/>
    <col min="4326" max="4330" width="12.5703125" customWidth="1"/>
    <col min="4331" max="4331" width="14.28515625" customWidth="1"/>
    <col min="4332" max="4333" width="12.5703125" customWidth="1"/>
    <col min="4334" max="4334" width="14.140625" customWidth="1"/>
    <col min="4335" max="4335" width="12.140625" customWidth="1"/>
    <col min="4336" max="4336" width="11.7109375" customWidth="1"/>
    <col min="4337" max="4337" width="11.28515625" customWidth="1"/>
    <col min="4338" max="4338" width="12.5703125" customWidth="1"/>
    <col min="4339" max="4340" width="11.85546875" customWidth="1"/>
    <col min="4341" max="4341" width="14.7109375" customWidth="1"/>
    <col min="4342" max="4342" width="13" customWidth="1"/>
    <col min="4343" max="4343" width="12.7109375" customWidth="1"/>
    <col min="4344" max="4344" width="14.42578125" customWidth="1"/>
    <col min="4345" max="4345" width="12.28515625" customWidth="1"/>
    <col min="4346" max="4353" width="16" customWidth="1"/>
    <col min="4354" max="4354" width="14.42578125" customWidth="1"/>
    <col min="4355" max="4355" width="16.5703125" customWidth="1"/>
    <col min="4356" max="4356" width="18.5703125" customWidth="1"/>
    <col min="4357" max="4357" width="17" customWidth="1"/>
    <col min="4553" max="4553" width="27" customWidth="1"/>
    <col min="4554" max="4554" width="58.85546875" customWidth="1"/>
    <col min="4555" max="4555" width="11.7109375" customWidth="1"/>
    <col min="4556" max="4556" width="10.7109375" customWidth="1"/>
    <col min="4557" max="4557" width="13.28515625" customWidth="1"/>
    <col min="4558" max="4558" width="14.42578125" customWidth="1"/>
    <col min="4559" max="4576" width="12.5703125" customWidth="1"/>
    <col min="4577" max="4577" width="10.7109375" customWidth="1"/>
    <col min="4578" max="4578" width="12.5703125" customWidth="1"/>
    <col min="4579" max="4580" width="11.85546875" customWidth="1"/>
    <col min="4581" max="4581" width="15.7109375" customWidth="1"/>
    <col min="4582" max="4586" width="12.5703125" customWidth="1"/>
    <col min="4587" max="4587" width="14.28515625" customWidth="1"/>
    <col min="4588" max="4589" width="12.5703125" customWidth="1"/>
    <col min="4590" max="4590" width="14.140625" customWidth="1"/>
    <col min="4591" max="4591" width="12.140625" customWidth="1"/>
    <col min="4592" max="4592" width="11.7109375" customWidth="1"/>
    <col min="4593" max="4593" width="11.28515625" customWidth="1"/>
    <col min="4594" max="4594" width="12.5703125" customWidth="1"/>
    <col min="4595" max="4596" width="11.85546875" customWidth="1"/>
    <col min="4597" max="4597" width="14.7109375" customWidth="1"/>
    <col min="4598" max="4598" width="13" customWidth="1"/>
    <col min="4599" max="4599" width="12.7109375" customWidth="1"/>
    <col min="4600" max="4600" width="14.42578125" customWidth="1"/>
    <col min="4601" max="4601" width="12.28515625" customWidth="1"/>
    <col min="4602" max="4609" width="16" customWidth="1"/>
    <col min="4610" max="4610" width="14.42578125" customWidth="1"/>
    <col min="4611" max="4611" width="16.5703125" customWidth="1"/>
    <col min="4612" max="4612" width="18.5703125" customWidth="1"/>
    <col min="4613" max="4613" width="17" customWidth="1"/>
    <col min="4809" max="4809" width="27" customWidth="1"/>
    <col min="4810" max="4810" width="58.85546875" customWidth="1"/>
    <col min="4811" max="4811" width="11.7109375" customWidth="1"/>
    <col min="4812" max="4812" width="10.7109375" customWidth="1"/>
    <col min="4813" max="4813" width="13.28515625" customWidth="1"/>
    <col min="4814" max="4814" width="14.42578125" customWidth="1"/>
    <col min="4815" max="4832" width="12.5703125" customWidth="1"/>
    <col min="4833" max="4833" width="10.7109375" customWidth="1"/>
    <col min="4834" max="4834" width="12.5703125" customWidth="1"/>
    <col min="4835" max="4836" width="11.85546875" customWidth="1"/>
    <col min="4837" max="4837" width="15.7109375" customWidth="1"/>
    <col min="4838" max="4842" width="12.5703125" customWidth="1"/>
    <col min="4843" max="4843" width="14.28515625" customWidth="1"/>
    <col min="4844" max="4845" width="12.5703125" customWidth="1"/>
    <col min="4846" max="4846" width="14.140625" customWidth="1"/>
    <col min="4847" max="4847" width="12.140625" customWidth="1"/>
    <col min="4848" max="4848" width="11.7109375" customWidth="1"/>
    <col min="4849" max="4849" width="11.28515625" customWidth="1"/>
    <col min="4850" max="4850" width="12.5703125" customWidth="1"/>
    <col min="4851" max="4852" width="11.85546875" customWidth="1"/>
    <col min="4853" max="4853" width="14.7109375" customWidth="1"/>
    <col min="4854" max="4854" width="13" customWidth="1"/>
    <col min="4855" max="4855" width="12.7109375" customWidth="1"/>
    <col min="4856" max="4856" width="14.42578125" customWidth="1"/>
    <col min="4857" max="4857" width="12.28515625" customWidth="1"/>
    <col min="4858" max="4865" width="16" customWidth="1"/>
    <col min="4866" max="4866" width="14.42578125" customWidth="1"/>
    <col min="4867" max="4867" width="16.5703125" customWidth="1"/>
    <col min="4868" max="4868" width="18.5703125" customWidth="1"/>
    <col min="4869" max="4869" width="17" customWidth="1"/>
    <col min="5065" max="5065" width="27" customWidth="1"/>
    <col min="5066" max="5066" width="58.85546875" customWidth="1"/>
    <col min="5067" max="5067" width="11.7109375" customWidth="1"/>
    <col min="5068" max="5068" width="10.7109375" customWidth="1"/>
    <col min="5069" max="5069" width="13.28515625" customWidth="1"/>
    <col min="5070" max="5070" width="14.42578125" customWidth="1"/>
    <col min="5071" max="5088" width="12.5703125" customWidth="1"/>
    <col min="5089" max="5089" width="10.7109375" customWidth="1"/>
    <col min="5090" max="5090" width="12.5703125" customWidth="1"/>
    <col min="5091" max="5092" width="11.85546875" customWidth="1"/>
    <col min="5093" max="5093" width="15.7109375" customWidth="1"/>
    <col min="5094" max="5098" width="12.5703125" customWidth="1"/>
    <col min="5099" max="5099" width="14.28515625" customWidth="1"/>
    <col min="5100" max="5101" width="12.5703125" customWidth="1"/>
    <col min="5102" max="5102" width="14.140625" customWidth="1"/>
    <col min="5103" max="5103" width="12.140625" customWidth="1"/>
    <col min="5104" max="5104" width="11.7109375" customWidth="1"/>
    <col min="5105" max="5105" width="11.28515625" customWidth="1"/>
    <col min="5106" max="5106" width="12.5703125" customWidth="1"/>
    <col min="5107" max="5108" width="11.85546875" customWidth="1"/>
    <col min="5109" max="5109" width="14.7109375" customWidth="1"/>
    <col min="5110" max="5110" width="13" customWidth="1"/>
    <col min="5111" max="5111" width="12.7109375" customWidth="1"/>
    <col min="5112" max="5112" width="14.42578125" customWidth="1"/>
    <col min="5113" max="5113" width="12.28515625" customWidth="1"/>
    <col min="5114" max="5121" width="16" customWidth="1"/>
    <col min="5122" max="5122" width="14.42578125" customWidth="1"/>
    <col min="5123" max="5123" width="16.5703125" customWidth="1"/>
    <col min="5124" max="5124" width="18.5703125" customWidth="1"/>
    <col min="5125" max="5125" width="17" customWidth="1"/>
    <col min="5321" max="5321" width="27" customWidth="1"/>
    <col min="5322" max="5322" width="58.85546875" customWidth="1"/>
    <col min="5323" max="5323" width="11.7109375" customWidth="1"/>
    <col min="5324" max="5324" width="10.7109375" customWidth="1"/>
    <col min="5325" max="5325" width="13.28515625" customWidth="1"/>
    <col min="5326" max="5326" width="14.42578125" customWidth="1"/>
    <col min="5327" max="5344" width="12.5703125" customWidth="1"/>
    <col min="5345" max="5345" width="10.7109375" customWidth="1"/>
    <col min="5346" max="5346" width="12.5703125" customWidth="1"/>
    <col min="5347" max="5348" width="11.85546875" customWidth="1"/>
    <col min="5349" max="5349" width="15.7109375" customWidth="1"/>
    <col min="5350" max="5354" width="12.5703125" customWidth="1"/>
    <col min="5355" max="5355" width="14.28515625" customWidth="1"/>
    <col min="5356" max="5357" width="12.5703125" customWidth="1"/>
    <col min="5358" max="5358" width="14.140625" customWidth="1"/>
    <col min="5359" max="5359" width="12.140625" customWidth="1"/>
    <col min="5360" max="5360" width="11.7109375" customWidth="1"/>
    <col min="5361" max="5361" width="11.28515625" customWidth="1"/>
    <col min="5362" max="5362" width="12.5703125" customWidth="1"/>
    <col min="5363" max="5364" width="11.85546875" customWidth="1"/>
    <col min="5365" max="5365" width="14.7109375" customWidth="1"/>
    <col min="5366" max="5366" width="13" customWidth="1"/>
    <col min="5367" max="5367" width="12.7109375" customWidth="1"/>
    <col min="5368" max="5368" width="14.42578125" customWidth="1"/>
    <col min="5369" max="5369" width="12.28515625" customWidth="1"/>
    <col min="5370" max="5377" width="16" customWidth="1"/>
    <col min="5378" max="5378" width="14.42578125" customWidth="1"/>
    <col min="5379" max="5379" width="16.5703125" customWidth="1"/>
    <col min="5380" max="5380" width="18.5703125" customWidth="1"/>
    <col min="5381" max="5381" width="17" customWidth="1"/>
    <col min="5577" max="5577" width="27" customWidth="1"/>
    <col min="5578" max="5578" width="58.85546875" customWidth="1"/>
    <col min="5579" max="5579" width="11.7109375" customWidth="1"/>
    <col min="5580" max="5580" width="10.7109375" customWidth="1"/>
    <col min="5581" max="5581" width="13.28515625" customWidth="1"/>
    <col min="5582" max="5582" width="14.42578125" customWidth="1"/>
    <col min="5583" max="5600" width="12.5703125" customWidth="1"/>
    <col min="5601" max="5601" width="10.7109375" customWidth="1"/>
    <col min="5602" max="5602" width="12.5703125" customWidth="1"/>
    <col min="5603" max="5604" width="11.85546875" customWidth="1"/>
    <col min="5605" max="5605" width="15.7109375" customWidth="1"/>
    <col min="5606" max="5610" width="12.5703125" customWidth="1"/>
    <col min="5611" max="5611" width="14.28515625" customWidth="1"/>
    <col min="5612" max="5613" width="12.5703125" customWidth="1"/>
    <col min="5614" max="5614" width="14.140625" customWidth="1"/>
    <col min="5615" max="5615" width="12.140625" customWidth="1"/>
    <col min="5616" max="5616" width="11.7109375" customWidth="1"/>
    <col min="5617" max="5617" width="11.28515625" customWidth="1"/>
    <col min="5618" max="5618" width="12.5703125" customWidth="1"/>
    <col min="5619" max="5620" width="11.85546875" customWidth="1"/>
    <col min="5621" max="5621" width="14.7109375" customWidth="1"/>
    <col min="5622" max="5622" width="13" customWidth="1"/>
    <col min="5623" max="5623" width="12.7109375" customWidth="1"/>
    <col min="5624" max="5624" width="14.42578125" customWidth="1"/>
    <col min="5625" max="5625" width="12.28515625" customWidth="1"/>
    <col min="5626" max="5633" width="16" customWidth="1"/>
    <col min="5634" max="5634" width="14.42578125" customWidth="1"/>
    <col min="5635" max="5635" width="16.5703125" customWidth="1"/>
    <col min="5636" max="5636" width="18.5703125" customWidth="1"/>
    <col min="5637" max="5637" width="17" customWidth="1"/>
    <col min="5833" max="5833" width="27" customWidth="1"/>
    <col min="5834" max="5834" width="58.85546875" customWidth="1"/>
    <col min="5835" max="5835" width="11.7109375" customWidth="1"/>
    <col min="5836" max="5836" width="10.7109375" customWidth="1"/>
    <col min="5837" max="5837" width="13.28515625" customWidth="1"/>
    <col min="5838" max="5838" width="14.42578125" customWidth="1"/>
    <col min="5839" max="5856" width="12.5703125" customWidth="1"/>
    <col min="5857" max="5857" width="10.7109375" customWidth="1"/>
    <col min="5858" max="5858" width="12.5703125" customWidth="1"/>
    <col min="5859" max="5860" width="11.85546875" customWidth="1"/>
    <col min="5861" max="5861" width="15.7109375" customWidth="1"/>
    <col min="5862" max="5866" width="12.5703125" customWidth="1"/>
    <col min="5867" max="5867" width="14.28515625" customWidth="1"/>
    <col min="5868" max="5869" width="12.5703125" customWidth="1"/>
    <col min="5870" max="5870" width="14.140625" customWidth="1"/>
    <col min="5871" max="5871" width="12.140625" customWidth="1"/>
    <col min="5872" max="5872" width="11.7109375" customWidth="1"/>
    <col min="5873" max="5873" width="11.28515625" customWidth="1"/>
    <col min="5874" max="5874" width="12.5703125" customWidth="1"/>
    <col min="5875" max="5876" width="11.85546875" customWidth="1"/>
    <col min="5877" max="5877" width="14.7109375" customWidth="1"/>
    <col min="5878" max="5878" width="13" customWidth="1"/>
    <col min="5879" max="5879" width="12.7109375" customWidth="1"/>
    <col min="5880" max="5880" width="14.42578125" customWidth="1"/>
    <col min="5881" max="5881" width="12.28515625" customWidth="1"/>
    <col min="5882" max="5889" width="16" customWidth="1"/>
    <col min="5890" max="5890" width="14.42578125" customWidth="1"/>
    <col min="5891" max="5891" width="16.5703125" customWidth="1"/>
    <col min="5892" max="5892" width="18.5703125" customWidth="1"/>
    <col min="5893" max="5893" width="17" customWidth="1"/>
    <col min="6089" max="6089" width="27" customWidth="1"/>
    <col min="6090" max="6090" width="58.85546875" customWidth="1"/>
    <col min="6091" max="6091" width="11.7109375" customWidth="1"/>
    <col min="6092" max="6092" width="10.7109375" customWidth="1"/>
    <col min="6093" max="6093" width="13.28515625" customWidth="1"/>
    <col min="6094" max="6094" width="14.42578125" customWidth="1"/>
    <col min="6095" max="6112" width="12.5703125" customWidth="1"/>
    <col min="6113" max="6113" width="10.7109375" customWidth="1"/>
    <col min="6114" max="6114" width="12.5703125" customWidth="1"/>
    <col min="6115" max="6116" width="11.85546875" customWidth="1"/>
    <col min="6117" max="6117" width="15.7109375" customWidth="1"/>
    <col min="6118" max="6122" width="12.5703125" customWidth="1"/>
    <col min="6123" max="6123" width="14.28515625" customWidth="1"/>
    <col min="6124" max="6125" width="12.5703125" customWidth="1"/>
    <col min="6126" max="6126" width="14.140625" customWidth="1"/>
    <col min="6127" max="6127" width="12.140625" customWidth="1"/>
    <col min="6128" max="6128" width="11.7109375" customWidth="1"/>
    <col min="6129" max="6129" width="11.28515625" customWidth="1"/>
    <col min="6130" max="6130" width="12.5703125" customWidth="1"/>
    <col min="6131" max="6132" width="11.85546875" customWidth="1"/>
    <col min="6133" max="6133" width="14.7109375" customWidth="1"/>
    <col min="6134" max="6134" width="13" customWidth="1"/>
    <col min="6135" max="6135" width="12.7109375" customWidth="1"/>
    <col min="6136" max="6136" width="14.42578125" customWidth="1"/>
    <col min="6137" max="6137" width="12.28515625" customWidth="1"/>
    <col min="6138" max="6145" width="16" customWidth="1"/>
    <col min="6146" max="6146" width="14.42578125" customWidth="1"/>
    <col min="6147" max="6147" width="16.5703125" customWidth="1"/>
    <col min="6148" max="6148" width="18.5703125" customWidth="1"/>
    <col min="6149" max="6149" width="17" customWidth="1"/>
    <col min="6345" max="6345" width="27" customWidth="1"/>
    <col min="6346" max="6346" width="58.85546875" customWidth="1"/>
    <col min="6347" max="6347" width="11.7109375" customWidth="1"/>
    <col min="6348" max="6348" width="10.7109375" customWidth="1"/>
    <col min="6349" max="6349" width="13.28515625" customWidth="1"/>
    <col min="6350" max="6350" width="14.42578125" customWidth="1"/>
    <col min="6351" max="6368" width="12.5703125" customWidth="1"/>
    <col min="6369" max="6369" width="10.7109375" customWidth="1"/>
    <col min="6370" max="6370" width="12.5703125" customWidth="1"/>
    <col min="6371" max="6372" width="11.85546875" customWidth="1"/>
    <col min="6373" max="6373" width="15.7109375" customWidth="1"/>
    <col min="6374" max="6378" width="12.5703125" customWidth="1"/>
    <col min="6379" max="6379" width="14.28515625" customWidth="1"/>
    <col min="6380" max="6381" width="12.5703125" customWidth="1"/>
    <col min="6382" max="6382" width="14.140625" customWidth="1"/>
    <col min="6383" max="6383" width="12.140625" customWidth="1"/>
    <col min="6384" max="6384" width="11.7109375" customWidth="1"/>
    <col min="6385" max="6385" width="11.28515625" customWidth="1"/>
    <col min="6386" max="6386" width="12.5703125" customWidth="1"/>
    <col min="6387" max="6388" width="11.85546875" customWidth="1"/>
    <col min="6389" max="6389" width="14.7109375" customWidth="1"/>
    <col min="6390" max="6390" width="13" customWidth="1"/>
    <col min="6391" max="6391" width="12.7109375" customWidth="1"/>
    <col min="6392" max="6392" width="14.42578125" customWidth="1"/>
    <col min="6393" max="6393" width="12.28515625" customWidth="1"/>
    <col min="6394" max="6401" width="16" customWidth="1"/>
    <col min="6402" max="6402" width="14.42578125" customWidth="1"/>
    <col min="6403" max="6403" width="16.5703125" customWidth="1"/>
    <col min="6404" max="6404" width="18.5703125" customWidth="1"/>
    <col min="6405" max="6405" width="17" customWidth="1"/>
    <col min="6601" max="6601" width="27" customWidth="1"/>
    <col min="6602" max="6602" width="58.85546875" customWidth="1"/>
    <col min="6603" max="6603" width="11.7109375" customWidth="1"/>
    <col min="6604" max="6604" width="10.7109375" customWidth="1"/>
    <col min="6605" max="6605" width="13.28515625" customWidth="1"/>
    <col min="6606" max="6606" width="14.42578125" customWidth="1"/>
    <col min="6607" max="6624" width="12.5703125" customWidth="1"/>
    <col min="6625" max="6625" width="10.7109375" customWidth="1"/>
    <col min="6626" max="6626" width="12.5703125" customWidth="1"/>
    <col min="6627" max="6628" width="11.85546875" customWidth="1"/>
    <col min="6629" max="6629" width="15.7109375" customWidth="1"/>
    <col min="6630" max="6634" width="12.5703125" customWidth="1"/>
    <col min="6635" max="6635" width="14.28515625" customWidth="1"/>
    <col min="6636" max="6637" width="12.5703125" customWidth="1"/>
    <col min="6638" max="6638" width="14.140625" customWidth="1"/>
    <col min="6639" max="6639" width="12.140625" customWidth="1"/>
    <col min="6640" max="6640" width="11.7109375" customWidth="1"/>
    <col min="6641" max="6641" width="11.28515625" customWidth="1"/>
    <col min="6642" max="6642" width="12.5703125" customWidth="1"/>
    <col min="6643" max="6644" width="11.85546875" customWidth="1"/>
    <col min="6645" max="6645" width="14.7109375" customWidth="1"/>
    <col min="6646" max="6646" width="13" customWidth="1"/>
    <col min="6647" max="6647" width="12.7109375" customWidth="1"/>
    <col min="6648" max="6648" width="14.42578125" customWidth="1"/>
    <col min="6649" max="6649" width="12.28515625" customWidth="1"/>
    <col min="6650" max="6657" width="16" customWidth="1"/>
    <col min="6658" max="6658" width="14.42578125" customWidth="1"/>
    <col min="6659" max="6659" width="16.5703125" customWidth="1"/>
    <col min="6660" max="6660" width="18.5703125" customWidth="1"/>
    <col min="6661" max="6661" width="17" customWidth="1"/>
    <col min="6857" max="6857" width="27" customWidth="1"/>
    <col min="6858" max="6858" width="58.85546875" customWidth="1"/>
    <col min="6859" max="6859" width="11.7109375" customWidth="1"/>
    <col min="6860" max="6860" width="10.7109375" customWidth="1"/>
    <col min="6861" max="6861" width="13.28515625" customWidth="1"/>
    <col min="6862" max="6862" width="14.42578125" customWidth="1"/>
    <col min="6863" max="6880" width="12.5703125" customWidth="1"/>
    <col min="6881" max="6881" width="10.7109375" customWidth="1"/>
    <col min="6882" max="6882" width="12.5703125" customWidth="1"/>
    <col min="6883" max="6884" width="11.85546875" customWidth="1"/>
    <col min="6885" max="6885" width="15.7109375" customWidth="1"/>
    <col min="6886" max="6890" width="12.5703125" customWidth="1"/>
    <col min="6891" max="6891" width="14.28515625" customWidth="1"/>
    <col min="6892" max="6893" width="12.5703125" customWidth="1"/>
    <col min="6894" max="6894" width="14.140625" customWidth="1"/>
    <col min="6895" max="6895" width="12.140625" customWidth="1"/>
    <col min="6896" max="6896" width="11.7109375" customWidth="1"/>
    <col min="6897" max="6897" width="11.28515625" customWidth="1"/>
    <col min="6898" max="6898" width="12.5703125" customWidth="1"/>
    <col min="6899" max="6900" width="11.85546875" customWidth="1"/>
    <col min="6901" max="6901" width="14.7109375" customWidth="1"/>
    <col min="6902" max="6902" width="13" customWidth="1"/>
    <col min="6903" max="6903" width="12.7109375" customWidth="1"/>
    <col min="6904" max="6904" width="14.42578125" customWidth="1"/>
    <col min="6905" max="6905" width="12.28515625" customWidth="1"/>
    <col min="6906" max="6913" width="16" customWidth="1"/>
    <col min="6914" max="6914" width="14.42578125" customWidth="1"/>
    <col min="6915" max="6915" width="16.5703125" customWidth="1"/>
    <col min="6916" max="6916" width="18.5703125" customWidth="1"/>
    <col min="6917" max="6917" width="17" customWidth="1"/>
    <col min="7113" max="7113" width="27" customWidth="1"/>
    <col min="7114" max="7114" width="58.85546875" customWidth="1"/>
    <col min="7115" max="7115" width="11.7109375" customWidth="1"/>
    <col min="7116" max="7116" width="10.7109375" customWidth="1"/>
    <col min="7117" max="7117" width="13.28515625" customWidth="1"/>
    <col min="7118" max="7118" width="14.42578125" customWidth="1"/>
    <col min="7119" max="7136" width="12.5703125" customWidth="1"/>
    <col min="7137" max="7137" width="10.7109375" customWidth="1"/>
    <col min="7138" max="7138" width="12.5703125" customWidth="1"/>
    <col min="7139" max="7140" width="11.85546875" customWidth="1"/>
    <col min="7141" max="7141" width="15.7109375" customWidth="1"/>
    <col min="7142" max="7146" width="12.5703125" customWidth="1"/>
    <col min="7147" max="7147" width="14.28515625" customWidth="1"/>
    <col min="7148" max="7149" width="12.5703125" customWidth="1"/>
    <col min="7150" max="7150" width="14.140625" customWidth="1"/>
    <col min="7151" max="7151" width="12.140625" customWidth="1"/>
    <col min="7152" max="7152" width="11.7109375" customWidth="1"/>
    <col min="7153" max="7153" width="11.28515625" customWidth="1"/>
    <col min="7154" max="7154" width="12.5703125" customWidth="1"/>
    <col min="7155" max="7156" width="11.85546875" customWidth="1"/>
    <col min="7157" max="7157" width="14.7109375" customWidth="1"/>
    <col min="7158" max="7158" width="13" customWidth="1"/>
    <col min="7159" max="7159" width="12.7109375" customWidth="1"/>
    <col min="7160" max="7160" width="14.42578125" customWidth="1"/>
    <col min="7161" max="7161" width="12.28515625" customWidth="1"/>
    <col min="7162" max="7169" width="16" customWidth="1"/>
    <col min="7170" max="7170" width="14.42578125" customWidth="1"/>
    <col min="7171" max="7171" width="16.5703125" customWidth="1"/>
    <col min="7172" max="7172" width="18.5703125" customWidth="1"/>
    <col min="7173" max="7173" width="17" customWidth="1"/>
    <col min="7369" max="7369" width="27" customWidth="1"/>
    <col min="7370" max="7370" width="58.85546875" customWidth="1"/>
    <col min="7371" max="7371" width="11.7109375" customWidth="1"/>
    <col min="7372" max="7372" width="10.7109375" customWidth="1"/>
    <col min="7373" max="7373" width="13.28515625" customWidth="1"/>
    <col min="7374" max="7374" width="14.42578125" customWidth="1"/>
    <col min="7375" max="7392" width="12.5703125" customWidth="1"/>
    <col min="7393" max="7393" width="10.7109375" customWidth="1"/>
    <col min="7394" max="7394" width="12.5703125" customWidth="1"/>
    <col min="7395" max="7396" width="11.85546875" customWidth="1"/>
    <col min="7397" max="7397" width="15.7109375" customWidth="1"/>
    <col min="7398" max="7402" width="12.5703125" customWidth="1"/>
    <col min="7403" max="7403" width="14.28515625" customWidth="1"/>
    <col min="7404" max="7405" width="12.5703125" customWidth="1"/>
    <col min="7406" max="7406" width="14.140625" customWidth="1"/>
    <col min="7407" max="7407" width="12.140625" customWidth="1"/>
    <col min="7408" max="7408" width="11.7109375" customWidth="1"/>
    <col min="7409" max="7409" width="11.28515625" customWidth="1"/>
    <col min="7410" max="7410" width="12.5703125" customWidth="1"/>
    <col min="7411" max="7412" width="11.85546875" customWidth="1"/>
    <col min="7413" max="7413" width="14.7109375" customWidth="1"/>
    <col min="7414" max="7414" width="13" customWidth="1"/>
    <col min="7415" max="7415" width="12.7109375" customWidth="1"/>
    <col min="7416" max="7416" width="14.42578125" customWidth="1"/>
    <col min="7417" max="7417" width="12.28515625" customWidth="1"/>
    <col min="7418" max="7425" width="16" customWidth="1"/>
    <col min="7426" max="7426" width="14.42578125" customWidth="1"/>
    <col min="7427" max="7427" width="16.5703125" customWidth="1"/>
    <col min="7428" max="7428" width="18.5703125" customWidth="1"/>
    <col min="7429" max="7429" width="17" customWidth="1"/>
    <col min="7625" max="7625" width="27" customWidth="1"/>
    <col min="7626" max="7626" width="58.85546875" customWidth="1"/>
    <col min="7627" max="7627" width="11.7109375" customWidth="1"/>
    <col min="7628" max="7628" width="10.7109375" customWidth="1"/>
    <col min="7629" max="7629" width="13.28515625" customWidth="1"/>
    <col min="7630" max="7630" width="14.42578125" customWidth="1"/>
    <col min="7631" max="7648" width="12.5703125" customWidth="1"/>
    <col min="7649" max="7649" width="10.7109375" customWidth="1"/>
    <col min="7650" max="7650" width="12.5703125" customWidth="1"/>
    <col min="7651" max="7652" width="11.85546875" customWidth="1"/>
    <col min="7653" max="7653" width="15.7109375" customWidth="1"/>
    <col min="7654" max="7658" width="12.5703125" customWidth="1"/>
    <col min="7659" max="7659" width="14.28515625" customWidth="1"/>
    <col min="7660" max="7661" width="12.5703125" customWidth="1"/>
    <col min="7662" max="7662" width="14.140625" customWidth="1"/>
    <col min="7663" max="7663" width="12.140625" customWidth="1"/>
    <col min="7664" max="7664" width="11.7109375" customWidth="1"/>
    <col min="7665" max="7665" width="11.28515625" customWidth="1"/>
    <col min="7666" max="7666" width="12.5703125" customWidth="1"/>
    <col min="7667" max="7668" width="11.85546875" customWidth="1"/>
    <col min="7669" max="7669" width="14.7109375" customWidth="1"/>
    <col min="7670" max="7670" width="13" customWidth="1"/>
    <col min="7671" max="7671" width="12.7109375" customWidth="1"/>
    <col min="7672" max="7672" width="14.42578125" customWidth="1"/>
    <col min="7673" max="7673" width="12.28515625" customWidth="1"/>
    <col min="7674" max="7681" width="16" customWidth="1"/>
    <col min="7682" max="7682" width="14.42578125" customWidth="1"/>
    <col min="7683" max="7683" width="16.5703125" customWidth="1"/>
    <col min="7684" max="7684" width="18.5703125" customWidth="1"/>
    <col min="7685" max="7685" width="17" customWidth="1"/>
    <col min="7881" max="7881" width="27" customWidth="1"/>
    <col min="7882" max="7882" width="58.85546875" customWidth="1"/>
    <col min="7883" max="7883" width="11.7109375" customWidth="1"/>
    <col min="7884" max="7884" width="10.7109375" customWidth="1"/>
    <col min="7885" max="7885" width="13.28515625" customWidth="1"/>
    <col min="7886" max="7886" width="14.42578125" customWidth="1"/>
    <col min="7887" max="7904" width="12.5703125" customWidth="1"/>
    <col min="7905" max="7905" width="10.7109375" customWidth="1"/>
    <col min="7906" max="7906" width="12.5703125" customWidth="1"/>
    <col min="7907" max="7908" width="11.85546875" customWidth="1"/>
    <col min="7909" max="7909" width="15.7109375" customWidth="1"/>
    <col min="7910" max="7914" width="12.5703125" customWidth="1"/>
    <col min="7915" max="7915" width="14.28515625" customWidth="1"/>
    <col min="7916" max="7917" width="12.5703125" customWidth="1"/>
    <col min="7918" max="7918" width="14.140625" customWidth="1"/>
    <col min="7919" max="7919" width="12.140625" customWidth="1"/>
    <col min="7920" max="7920" width="11.7109375" customWidth="1"/>
    <col min="7921" max="7921" width="11.28515625" customWidth="1"/>
    <col min="7922" max="7922" width="12.5703125" customWidth="1"/>
    <col min="7923" max="7924" width="11.85546875" customWidth="1"/>
    <col min="7925" max="7925" width="14.7109375" customWidth="1"/>
    <col min="7926" max="7926" width="13" customWidth="1"/>
    <col min="7927" max="7927" width="12.7109375" customWidth="1"/>
    <col min="7928" max="7928" width="14.42578125" customWidth="1"/>
    <col min="7929" max="7929" width="12.28515625" customWidth="1"/>
    <col min="7930" max="7937" width="16" customWidth="1"/>
    <col min="7938" max="7938" width="14.42578125" customWidth="1"/>
    <col min="7939" max="7939" width="16.5703125" customWidth="1"/>
    <col min="7940" max="7940" width="18.5703125" customWidth="1"/>
    <col min="7941" max="7941" width="17" customWidth="1"/>
    <col min="8137" max="8137" width="27" customWidth="1"/>
    <col min="8138" max="8138" width="58.85546875" customWidth="1"/>
    <col min="8139" max="8139" width="11.7109375" customWidth="1"/>
    <col min="8140" max="8140" width="10.7109375" customWidth="1"/>
    <col min="8141" max="8141" width="13.28515625" customWidth="1"/>
    <col min="8142" max="8142" width="14.42578125" customWidth="1"/>
    <col min="8143" max="8160" width="12.5703125" customWidth="1"/>
    <col min="8161" max="8161" width="10.7109375" customWidth="1"/>
    <col min="8162" max="8162" width="12.5703125" customWidth="1"/>
    <col min="8163" max="8164" width="11.85546875" customWidth="1"/>
    <col min="8165" max="8165" width="15.7109375" customWidth="1"/>
    <col min="8166" max="8170" width="12.5703125" customWidth="1"/>
    <col min="8171" max="8171" width="14.28515625" customWidth="1"/>
    <col min="8172" max="8173" width="12.5703125" customWidth="1"/>
    <col min="8174" max="8174" width="14.140625" customWidth="1"/>
    <col min="8175" max="8175" width="12.140625" customWidth="1"/>
    <col min="8176" max="8176" width="11.7109375" customWidth="1"/>
    <col min="8177" max="8177" width="11.28515625" customWidth="1"/>
    <col min="8178" max="8178" width="12.5703125" customWidth="1"/>
    <col min="8179" max="8180" width="11.85546875" customWidth="1"/>
    <col min="8181" max="8181" width="14.7109375" customWidth="1"/>
    <col min="8182" max="8182" width="13" customWidth="1"/>
    <col min="8183" max="8183" width="12.7109375" customWidth="1"/>
    <col min="8184" max="8184" width="14.42578125" customWidth="1"/>
    <col min="8185" max="8185" width="12.28515625" customWidth="1"/>
    <col min="8186" max="8193" width="16" customWidth="1"/>
    <col min="8194" max="8194" width="14.42578125" customWidth="1"/>
    <col min="8195" max="8195" width="16.5703125" customWidth="1"/>
    <col min="8196" max="8196" width="18.5703125" customWidth="1"/>
    <col min="8197" max="8197" width="17" customWidth="1"/>
    <col min="8393" max="8393" width="27" customWidth="1"/>
    <col min="8394" max="8394" width="58.85546875" customWidth="1"/>
    <col min="8395" max="8395" width="11.7109375" customWidth="1"/>
    <col min="8396" max="8396" width="10.7109375" customWidth="1"/>
    <col min="8397" max="8397" width="13.28515625" customWidth="1"/>
    <col min="8398" max="8398" width="14.42578125" customWidth="1"/>
    <col min="8399" max="8416" width="12.5703125" customWidth="1"/>
    <col min="8417" max="8417" width="10.7109375" customWidth="1"/>
    <col min="8418" max="8418" width="12.5703125" customWidth="1"/>
    <col min="8419" max="8420" width="11.85546875" customWidth="1"/>
    <col min="8421" max="8421" width="15.7109375" customWidth="1"/>
    <col min="8422" max="8426" width="12.5703125" customWidth="1"/>
    <col min="8427" max="8427" width="14.28515625" customWidth="1"/>
    <col min="8428" max="8429" width="12.5703125" customWidth="1"/>
    <col min="8430" max="8430" width="14.140625" customWidth="1"/>
    <col min="8431" max="8431" width="12.140625" customWidth="1"/>
    <col min="8432" max="8432" width="11.7109375" customWidth="1"/>
    <col min="8433" max="8433" width="11.28515625" customWidth="1"/>
    <col min="8434" max="8434" width="12.5703125" customWidth="1"/>
    <col min="8435" max="8436" width="11.85546875" customWidth="1"/>
    <col min="8437" max="8437" width="14.7109375" customWidth="1"/>
    <col min="8438" max="8438" width="13" customWidth="1"/>
    <col min="8439" max="8439" width="12.7109375" customWidth="1"/>
    <col min="8440" max="8440" width="14.42578125" customWidth="1"/>
    <col min="8441" max="8441" width="12.28515625" customWidth="1"/>
    <col min="8442" max="8449" width="16" customWidth="1"/>
    <col min="8450" max="8450" width="14.42578125" customWidth="1"/>
    <col min="8451" max="8451" width="16.5703125" customWidth="1"/>
    <col min="8452" max="8452" width="18.5703125" customWidth="1"/>
    <col min="8453" max="8453" width="17" customWidth="1"/>
    <col min="8649" max="8649" width="27" customWidth="1"/>
    <col min="8650" max="8650" width="58.85546875" customWidth="1"/>
    <col min="8651" max="8651" width="11.7109375" customWidth="1"/>
    <col min="8652" max="8652" width="10.7109375" customWidth="1"/>
    <col min="8653" max="8653" width="13.28515625" customWidth="1"/>
    <col min="8654" max="8654" width="14.42578125" customWidth="1"/>
    <col min="8655" max="8672" width="12.5703125" customWidth="1"/>
    <col min="8673" max="8673" width="10.7109375" customWidth="1"/>
    <col min="8674" max="8674" width="12.5703125" customWidth="1"/>
    <col min="8675" max="8676" width="11.85546875" customWidth="1"/>
    <col min="8677" max="8677" width="15.7109375" customWidth="1"/>
    <col min="8678" max="8682" width="12.5703125" customWidth="1"/>
    <col min="8683" max="8683" width="14.28515625" customWidth="1"/>
    <col min="8684" max="8685" width="12.5703125" customWidth="1"/>
    <col min="8686" max="8686" width="14.140625" customWidth="1"/>
    <col min="8687" max="8687" width="12.140625" customWidth="1"/>
    <col min="8688" max="8688" width="11.7109375" customWidth="1"/>
    <col min="8689" max="8689" width="11.28515625" customWidth="1"/>
    <col min="8690" max="8690" width="12.5703125" customWidth="1"/>
    <col min="8691" max="8692" width="11.85546875" customWidth="1"/>
    <col min="8693" max="8693" width="14.7109375" customWidth="1"/>
    <col min="8694" max="8694" width="13" customWidth="1"/>
    <col min="8695" max="8695" width="12.7109375" customWidth="1"/>
    <col min="8696" max="8696" width="14.42578125" customWidth="1"/>
    <col min="8697" max="8697" width="12.28515625" customWidth="1"/>
    <col min="8698" max="8705" width="16" customWidth="1"/>
    <col min="8706" max="8706" width="14.42578125" customWidth="1"/>
    <col min="8707" max="8707" width="16.5703125" customWidth="1"/>
    <col min="8708" max="8708" width="18.5703125" customWidth="1"/>
    <col min="8709" max="8709" width="17" customWidth="1"/>
    <col min="8905" max="8905" width="27" customWidth="1"/>
    <col min="8906" max="8906" width="58.85546875" customWidth="1"/>
    <col min="8907" max="8907" width="11.7109375" customWidth="1"/>
    <col min="8908" max="8908" width="10.7109375" customWidth="1"/>
    <col min="8909" max="8909" width="13.28515625" customWidth="1"/>
    <col min="8910" max="8910" width="14.42578125" customWidth="1"/>
    <col min="8911" max="8928" width="12.5703125" customWidth="1"/>
    <col min="8929" max="8929" width="10.7109375" customWidth="1"/>
    <col min="8930" max="8930" width="12.5703125" customWidth="1"/>
    <col min="8931" max="8932" width="11.85546875" customWidth="1"/>
    <col min="8933" max="8933" width="15.7109375" customWidth="1"/>
    <col min="8934" max="8938" width="12.5703125" customWidth="1"/>
    <col min="8939" max="8939" width="14.28515625" customWidth="1"/>
    <col min="8940" max="8941" width="12.5703125" customWidth="1"/>
    <col min="8942" max="8942" width="14.140625" customWidth="1"/>
    <col min="8943" max="8943" width="12.140625" customWidth="1"/>
    <col min="8944" max="8944" width="11.7109375" customWidth="1"/>
    <col min="8945" max="8945" width="11.28515625" customWidth="1"/>
    <col min="8946" max="8946" width="12.5703125" customWidth="1"/>
    <col min="8947" max="8948" width="11.85546875" customWidth="1"/>
    <col min="8949" max="8949" width="14.7109375" customWidth="1"/>
    <col min="8950" max="8950" width="13" customWidth="1"/>
    <col min="8951" max="8951" width="12.7109375" customWidth="1"/>
    <col min="8952" max="8952" width="14.42578125" customWidth="1"/>
    <col min="8953" max="8953" width="12.28515625" customWidth="1"/>
    <col min="8954" max="8961" width="16" customWidth="1"/>
    <col min="8962" max="8962" width="14.42578125" customWidth="1"/>
    <col min="8963" max="8963" width="16.5703125" customWidth="1"/>
    <col min="8964" max="8964" width="18.5703125" customWidth="1"/>
    <col min="8965" max="8965" width="17" customWidth="1"/>
    <col min="9161" max="9161" width="27" customWidth="1"/>
    <col min="9162" max="9162" width="58.85546875" customWidth="1"/>
    <col min="9163" max="9163" width="11.7109375" customWidth="1"/>
    <col min="9164" max="9164" width="10.7109375" customWidth="1"/>
    <col min="9165" max="9165" width="13.28515625" customWidth="1"/>
    <col min="9166" max="9166" width="14.42578125" customWidth="1"/>
    <col min="9167" max="9184" width="12.5703125" customWidth="1"/>
    <col min="9185" max="9185" width="10.7109375" customWidth="1"/>
    <col min="9186" max="9186" width="12.5703125" customWidth="1"/>
    <col min="9187" max="9188" width="11.85546875" customWidth="1"/>
    <col min="9189" max="9189" width="15.7109375" customWidth="1"/>
    <col min="9190" max="9194" width="12.5703125" customWidth="1"/>
    <col min="9195" max="9195" width="14.28515625" customWidth="1"/>
    <col min="9196" max="9197" width="12.5703125" customWidth="1"/>
    <col min="9198" max="9198" width="14.140625" customWidth="1"/>
    <col min="9199" max="9199" width="12.140625" customWidth="1"/>
    <col min="9200" max="9200" width="11.7109375" customWidth="1"/>
    <col min="9201" max="9201" width="11.28515625" customWidth="1"/>
    <col min="9202" max="9202" width="12.5703125" customWidth="1"/>
    <col min="9203" max="9204" width="11.85546875" customWidth="1"/>
    <col min="9205" max="9205" width="14.7109375" customWidth="1"/>
    <col min="9206" max="9206" width="13" customWidth="1"/>
    <col min="9207" max="9207" width="12.7109375" customWidth="1"/>
    <col min="9208" max="9208" width="14.42578125" customWidth="1"/>
    <col min="9209" max="9209" width="12.28515625" customWidth="1"/>
    <col min="9210" max="9217" width="16" customWidth="1"/>
    <col min="9218" max="9218" width="14.42578125" customWidth="1"/>
    <col min="9219" max="9219" width="16.5703125" customWidth="1"/>
    <col min="9220" max="9220" width="18.5703125" customWidth="1"/>
    <col min="9221" max="9221" width="17" customWidth="1"/>
    <col min="9417" max="9417" width="27" customWidth="1"/>
    <col min="9418" max="9418" width="58.85546875" customWidth="1"/>
    <col min="9419" max="9419" width="11.7109375" customWidth="1"/>
    <col min="9420" max="9420" width="10.7109375" customWidth="1"/>
    <col min="9421" max="9421" width="13.28515625" customWidth="1"/>
    <col min="9422" max="9422" width="14.42578125" customWidth="1"/>
    <col min="9423" max="9440" width="12.5703125" customWidth="1"/>
    <col min="9441" max="9441" width="10.7109375" customWidth="1"/>
    <col min="9442" max="9442" width="12.5703125" customWidth="1"/>
    <col min="9443" max="9444" width="11.85546875" customWidth="1"/>
    <col min="9445" max="9445" width="15.7109375" customWidth="1"/>
    <col min="9446" max="9450" width="12.5703125" customWidth="1"/>
    <col min="9451" max="9451" width="14.28515625" customWidth="1"/>
    <col min="9452" max="9453" width="12.5703125" customWidth="1"/>
    <col min="9454" max="9454" width="14.140625" customWidth="1"/>
    <col min="9455" max="9455" width="12.140625" customWidth="1"/>
    <col min="9456" max="9456" width="11.7109375" customWidth="1"/>
    <col min="9457" max="9457" width="11.28515625" customWidth="1"/>
    <col min="9458" max="9458" width="12.5703125" customWidth="1"/>
    <col min="9459" max="9460" width="11.85546875" customWidth="1"/>
    <col min="9461" max="9461" width="14.7109375" customWidth="1"/>
    <col min="9462" max="9462" width="13" customWidth="1"/>
    <col min="9463" max="9463" width="12.7109375" customWidth="1"/>
    <col min="9464" max="9464" width="14.42578125" customWidth="1"/>
    <col min="9465" max="9465" width="12.28515625" customWidth="1"/>
    <col min="9466" max="9473" width="16" customWidth="1"/>
    <col min="9474" max="9474" width="14.42578125" customWidth="1"/>
    <col min="9475" max="9475" width="16.5703125" customWidth="1"/>
    <col min="9476" max="9476" width="18.5703125" customWidth="1"/>
    <col min="9477" max="9477" width="17" customWidth="1"/>
    <col min="9673" max="9673" width="27" customWidth="1"/>
    <col min="9674" max="9674" width="58.85546875" customWidth="1"/>
    <col min="9675" max="9675" width="11.7109375" customWidth="1"/>
    <col min="9676" max="9676" width="10.7109375" customWidth="1"/>
    <col min="9677" max="9677" width="13.28515625" customWidth="1"/>
    <col min="9678" max="9678" width="14.42578125" customWidth="1"/>
    <col min="9679" max="9696" width="12.5703125" customWidth="1"/>
    <col min="9697" max="9697" width="10.7109375" customWidth="1"/>
    <col min="9698" max="9698" width="12.5703125" customWidth="1"/>
    <col min="9699" max="9700" width="11.85546875" customWidth="1"/>
    <col min="9701" max="9701" width="15.7109375" customWidth="1"/>
    <col min="9702" max="9706" width="12.5703125" customWidth="1"/>
    <col min="9707" max="9707" width="14.28515625" customWidth="1"/>
    <col min="9708" max="9709" width="12.5703125" customWidth="1"/>
    <col min="9710" max="9710" width="14.140625" customWidth="1"/>
    <col min="9711" max="9711" width="12.140625" customWidth="1"/>
    <col min="9712" max="9712" width="11.7109375" customWidth="1"/>
    <col min="9713" max="9713" width="11.28515625" customWidth="1"/>
    <col min="9714" max="9714" width="12.5703125" customWidth="1"/>
    <col min="9715" max="9716" width="11.85546875" customWidth="1"/>
    <col min="9717" max="9717" width="14.7109375" customWidth="1"/>
    <col min="9718" max="9718" width="13" customWidth="1"/>
    <col min="9719" max="9719" width="12.7109375" customWidth="1"/>
    <col min="9720" max="9720" width="14.42578125" customWidth="1"/>
    <col min="9721" max="9721" width="12.28515625" customWidth="1"/>
    <col min="9722" max="9729" width="16" customWidth="1"/>
    <col min="9730" max="9730" width="14.42578125" customWidth="1"/>
    <col min="9731" max="9731" width="16.5703125" customWidth="1"/>
    <col min="9732" max="9732" width="18.5703125" customWidth="1"/>
    <col min="9733" max="9733" width="17" customWidth="1"/>
    <col min="9929" max="9929" width="27" customWidth="1"/>
    <col min="9930" max="9930" width="58.85546875" customWidth="1"/>
    <col min="9931" max="9931" width="11.7109375" customWidth="1"/>
    <col min="9932" max="9932" width="10.7109375" customWidth="1"/>
    <col min="9933" max="9933" width="13.28515625" customWidth="1"/>
    <col min="9934" max="9934" width="14.42578125" customWidth="1"/>
    <col min="9935" max="9952" width="12.5703125" customWidth="1"/>
    <col min="9953" max="9953" width="10.7109375" customWidth="1"/>
    <col min="9954" max="9954" width="12.5703125" customWidth="1"/>
    <col min="9955" max="9956" width="11.85546875" customWidth="1"/>
    <col min="9957" max="9957" width="15.7109375" customWidth="1"/>
    <col min="9958" max="9962" width="12.5703125" customWidth="1"/>
    <col min="9963" max="9963" width="14.28515625" customWidth="1"/>
    <col min="9964" max="9965" width="12.5703125" customWidth="1"/>
    <col min="9966" max="9966" width="14.140625" customWidth="1"/>
    <col min="9967" max="9967" width="12.140625" customWidth="1"/>
    <col min="9968" max="9968" width="11.7109375" customWidth="1"/>
    <col min="9969" max="9969" width="11.28515625" customWidth="1"/>
    <col min="9970" max="9970" width="12.5703125" customWidth="1"/>
    <col min="9971" max="9972" width="11.85546875" customWidth="1"/>
    <col min="9973" max="9973" width="14.7109375" customWidth="1"/>
    <col min="9974" max="9974" width="13" customWidth="1"/>
    <col min="9975" max="9975" width="12.7109375" customWidth="1"/>
    <col min="9976" max="9976" width="14.42578125" customWidth="1"/>
    <col min="9977" max="9977" width="12.28515625" customWidth="1"/>
    <col min="9978" max="9985" width="16" customWidth="1"/>
    <col min="9986" max="9986" width="14.42578125" customWidth="1"/>
    <col min="9987" max="9987" width="16.5703125" customWidth="1"/>
    <col min="9988" max="9988" width="18.5703125" customWidth="1"/>
    <col min="9989" max="9989" width="17" customWidth="1"/>
    <col min="10185" max="10185" width="27" customWidth="1"/>
    <col min="10186" max="10186" width="58.85546875" customWidth="1"/>
    <col min="10187" max="10187" width="11.7109375" customWidth="1"/>
    <col min="10188" max="10188" width="10.7109375" customWidth="1"/>
    <col min="10189" max="10189" width="13.28515625" customWidth="1"/>
    <col min="10190" max="10190" width="14.42578125" customWidth="1"/>
    <col min="10191" max="10208" width="12.5703125" customWidth="1"/>
    <col min="10209" max="10209" width="10.7109375" customWidth="1"/>
    <col min="10210" max="10210" width="12.5703125" customWidth="1"/>
    <col min="10211" max="10212" width="11.85546875" customWidth="1"/>
    <col min="10213" max="10213" width="15.7109375" customWidth="1"/>
    <col min="10214" max="10218" width="12.5703125" customWidth="1"/>
    <col min="10219" max="10219" width="14.28515625" customWidth="1"/>
    <col min="10220" max="10221" width="12.5703125" customWidth="1"/>
    <col min="10222" max="10222" width="14.140625" customWidth="1"/>
    <col min="10223" max="10223" width="12.140625" customWidth="1"/>
    <col min="10224" max="10224" width="11.7109375" customWidth="1"/>
    <col min="10225" max="10225" width="11.28515625" customWidth="1"/>
    <col min="10226" max="10226" width="12.5703125" customWidth="1"/>
    <col min="10227" max="10228" width="11.85546875" customWidth="1"/>
    <col min="10229" max="10229" width="14.7109375" customWidth="1"/>
    <col min="10230" max="10230" width="13" customWidth="1"/>
    <col min="10231" max="10231" width="12.7109375" customWidth="1"/>
    <col min="10232" max="10232" width="14.42578125" customWidth="1"/>
    <col min="10233" max="10233" width="12.28515625" customWidth="1"/>
    <col min="10234" max="10241" width="16" customWidth="1"/>
    <col min="10242" max="10242" width="14.42578125" customWidth="1"/>
    <col min="10243" max="10243" width="16.5703125" customWidth="1"/>
    <col min="10244" max="10244" width="18.5703125" customWidth="1"/>
    <col min="10245" max="10245" width="17" customWidth="1"/>
    <col min="10441" max="10441" width="27" customWidth="1"/>
    <col min="10442" max="10442" width="58.85546875" customWidth="1"/>
    <col min="10443" max="10443" width="11.7109375" customWidth="1"/>
    <col min="10444" max="10444" width="10.7109375" customWidth="1"/>
    <col min="10445" max="10445" width="13.28515625" customWidth="1"/>
    <col min="10446" max="10446" width="14.42578125" customWidth="1"/>
    <col min="10447" max="10464" width="12.5703125" customWidth="1"/>
    <col min="10465" max="10465" width="10.7109375" customWidth="1"/>
    <col min="10466" max="10466" width="12.5703125" customWidth="1"/>
    <col min="10467" max="10468" width="11.85546875" customWidth="1"/>
    <col min="10469" max="10469" width="15.7109375" customWidth="1"/>
    <col min="10470" max="10474" width="12.5703125" customWidth="1"/>
    <col min="10475" max="10475" width="14.28515625" customWidth="1"/>
    <col min="10476" max="10477" width="12.5703125" customWidth="1"/>
    <col min="10478" max="10478" width="14.140625" customWidth="1"/>
    <col min="10479" max="10479" width="12.140625" customWidth="1"/>
    <col min="10480" max="10480" width="11.7109375" customWidth="1"/>
    <col min="10481" max="10481" width="11.28515625" customWidth="1"/>
    <col min="10482" max="10482" width="12.5703125" customWidth="1"/>
    <col min="10483" max="10484" width="11.85546875" customWidth="1"/>
    <col min="10485" max="10485" width="14.7109375" customWidth="1"/>
    <col min="10486" max="10486" width="13" customWidth="1"/>
    <col min="10487" max="10487" width="12.7109375" customWidth="1"/>
    <col min="10488" max="10488" width="14.42578125" customWidth="1"/>
    <col min="10489" max="10489" width="12.28515625" customWidth="1"/>
    <col min="10490" max="10497" width="16" customWidth="1"/>
    <col min="10498" max="10498" width="14.42578125" customWidth="1"/>
    <col min="10499" max="10499" width="16.5703125" customWidth="1"/>
    <col min="10500" max="10500" width="18.5703125" customWidth="1"/>
    <col min="10501" max="10501" width="17" customWidth="1"/>
    <col min="10697" max="10697" width="27" customWidth="1"/>
    <col min="10698" max="10698" width="58.85546875" customWidth="1"/>
    <col min="10699" max="10699" width="11.7109375" customWidth="1"/>
    <col min="10700" max="10700" width="10.7109375" customWidth="1"/>
    <col min="10701" max="10701" width="13.28515625" customWidth="1"/>
    <col min="10702" max="10702" width="14.42578125" customWidth="1"/>
    <col min="10703" max="10720" width="12.5703125" customWidth="1"/>
    <col min="10721" max="10721" width="10.7109375" customWidth="1"/>
    <col min="10722" max="10722" width="12.5703125" customWidth="1"/>
    <col min="10723" max="10724" width="11.85546875" customWidth="1"/>
    <col min="10725" max="10725" width="15.7109375" customWidth="1"/>
    <col min="10726" max="10730" width="12.5703125" customWidth="1"/>
    <col min="10731" max="10731" width="14.28515625" customWidth="1"/>
    <col min="10732" max="10733" width="12.5703125" customWidth="1"/>
    <col min="10734" max="10734" width="14.140625" customWidth="1"/>
    <col min="10735" max="10735" width="12.140625" customWidth="1"/>
    <col min="10736" max="10736" width="11.7109375" customWidth="1"/>
    <col min="10737" max="10737" width="11.28515625" customWidth="1"/>
    <col min="10738" max="10738" width="12.5703125" customWidth="1"/>
    <col min="10739" max="10740" width="11.85546875" customWidth="1"/>
    <col min="10741" max="10741" width="14.7109375" customWidth="1"/>
    <col min="10742" max="10742" width="13" customWidth="1"/>
    <col min="10743" max="10743" width="12.7109375" customWidth="1"/>
    <col min="10744" max="10744" width="14.42578125" customWidth="1"/>
    <col min="10745" max="10745" width="12.28515625" customWidth="1"/>
    <col min="10746" max="10753" width="16" customWidth="1"/>
    <col min="10754" max="10754" width="14.42578125" customWidth="1"/>
    <col min="10755" max="10755" width="16.5703125" customWidth="1"/>
    <col min="10756" max="10756" width="18.5703125" customWidth="1"/>
    <col min="10757" max="10757" width="17" customWidth="1"/>
    <col min="10953" max="10953" width="27" customWidth="1"/>
    <col min="10954" max="10954" width="58.85546875" customWidth="1"/>
    <col min="10955" max="10955" width="11.7109375" customWidth="1"/>
    <col min="10956" max="10956" width="10.7109375" customWidth="1"/>
    <col min="10957" max="10957" width="13.28515625" customWidth="1"/>
    <col min="10958" max="10958" width="14.42578125" customWidth="1"/>
    <col min="10959" max="10976" width="12.5703125" customWidth="1"/>
    <col min="10977" max="10977" width="10.7109375" customWidth="1"/>
    <col min="10978" max="10978" width="12.5703125" customWidth="1"/>
    <col min="10979" max="10980" width="11.85546875" customWidth="1"/>
    <col min="10981" max="10981" width="15.7109375" customWidth="1"/>
    <col min="10982" max="10986" width="12.5703125" customWidth="1"/>
    <col min="10987" max="10987" width="14.28515625" customWidth="1"/>
    <col min="10988" max="10989" width="12.5703125" customWidth="1"/>
    <col min="10990" max="10990" width="14.140625" customWidth="1"/>
    <col min="10991" max="10991" width="12.140625" customWidth="1"/>
    <col min="10992" max="10992" width="11.7109375" customWidth="1"/>
    <col min="10993" max="10993" width="11.28515625" customWidth="1"/>
    <col min="10994" max="10994" width="12.5703125" customWidth="1"/>
    <col min="10995" max="10996" width="11.85546875" customWidth="1"/>
    <col min="10997" max="10997" width="14.7109375" customWidth="1"/>
    <col min="10998" max="10998" width="13" customWidth="1"/>
    <col min="10999" max="10999" width="12.7109375" customWidth="1"/>
    <col min="11000" max="11000" width="14.42578125" customWidth="1"/>
    <col min="11001" max="11001" width="12.28515625" customWidth="1"/>
    <col min="11002" max="11009" width="16" customWidth="1"/>
    <col min="11010" max="11010" width="14.42578125" customWidth="1"/>
    <col min="11011" max="11011" width="16.5703125" customWidth="1"/>
    <col min="11012" max="11012" width="18.5703125" customWidth="1"/>
    <col min="11013" max="11013" width="17" customWidth="1"/>
    <col min="11209" max="11209" width="27" customWidth="1"/>
    <col min="11210" max="11210" width="58.85546875" customWidth="1"/>
    <col min="11211" max="11211" width="11.7109375" customWidth="1"/>
    <col min="11212" max="11212" width="10.7109375" customWidth="1"/>
    <col min="11213" max="11213" width="13.28515625" customWidth="1"/>
    <col min="11214" max="11214" width="14.42578125" customWidth="1"/>
    <col min="11215" max="11232" width="12.5703125" customWidth="1"/>
    <col min="11233" max="11233" width="10.7109375" customWidth="1"/>
    <col min="11234" max="11234" width="12.5703125" customWidth="1"/>
    <col min="11235" max="11236" width="11.85546875" customWidth="1"/>
    <col min="11237" max="11237" width="15.7109375" customWidth="1"/>
    <col min="11238" max="11242" width="12.5703125" customWidth="1"/>
    <col min="11243" max="11243" width="14.28515625" customWidth="1"/>
    <col min="11244" max="11245" width="12.5703125" customWidth="1"/>
    <col min="11246" max="11246" width="14.140625" customWidth="1"/>
    <col min="11247" max="11247" width="12.140625" customWidth="1"/>
    <col min="11248" max="11248" width="11.7109375" customWidth="1"/>
    <col min="11249" max="11249" width="11.28515625" customWidth="1"/>
    <col min="11250" max="11250" width="12.5703125" customWidth="1"/>
    <col min="11251" max="11252" width="11.85546875" customWidth="1"/>
    <col min="11253" max="11253" width="14.7109375" customWidth="1"/>
    <col min="11254" max="11254" width="13" customWidth="1"/>
    <col min="11255" max="11255" width="12.7109375" customWidth="1"/>
    <col min="11256" max="11256" width="14.42578125" customWidth="1"/>
    <col min="11257" max="11257" width="12.28515625" customWidth="1"/>
    <col min="11258" max="11265" width="16" customWidth="1"/>
    <col min="11266" max="11266" width="14.42578125" customWidth="1"/>
    <col min="11267" max="11267" width="16.5703125" customWidth="1"/>
    <col min="11268" max="11268" width="18.5703125" customWidth="1"/>
    <col min="11269" max="11269" width="17" customWidth="1"/>
    <col min="11465" max="11465" width="27" customWidth="1"/>
    <col min="11466" max="11466" width="58.85546875" customWidth="1"/>
    <col min="11467" max="11467" width="11.7109375" customWidth="1"/>
    <col min="11468" max="11468" width="10.7109375" customWidth="1"/>
    <col min="11469" max="11469" width="13.28515625" customWidth="1"/>
    <col min="11470" max="11470" width="14.42578125" customWidth="1"/>
    <col min="11471" max="11488" width="12.5703125" customWidth="1"/>
    <col min="11489" max="11489" width="10.7109375" customWidth="1"/>
    <col min="11490" max="11490" width="12.5703125" customWidth="1"/>
    <col min="11491" max="11492" width="11.85546875" customWidth="1"/>
    <col min="11493" max="11493" width="15.7109375" customWidth="1"/>
    <col min="11494" max="11498" width="12.5703125" customWidth="1"/>
    <col min="11499" max="11499" width="14.28515625" customWidth="1"/>
    <col min="11500" max="11501" width="12.5703125" customWidth="1"/>
    <col min="11502" max="11502" width="14.140625" customWidth="1"/>
    <col min="11503" max="11503" width="12.140625" customWidth="1"/>
    <col min="11504" max="11504" width="11.7109375" customWidth="1"/>
    <col min="11505" max="11505" width="11.28515625" customWidth="1"/>
    <col min="11506" max="11506" width="12.5703125" customWidth="1"/>
    <col min="11507" max="11508" width="11.85546875" customWidth="1"/>
    <col min="11509" max="11509" width="14.7109375" customWidth="1"/>
    <col min="11510" max="11510" width="13" customWidth="1"/>
    <col min="11511" max="11511" width="12.7109375" customWidth="1"/>
    <col min="11512" max="11512" width="14.42578125" customWidth="1"/>
    <col min="11513" max="11513" width="12.28515625" customWidth="1"/>
    <col min="11514" max="11521" width="16" customWidth="1"/>
    <col min="11522" max="11522" width="14.42578125" customWidth="1"/>
    <col min="11523" max="11523" width="16.5703125" customWidth="1"/>
    <col min="11524" max="11524" width="18.5703125" customWidth="1"/>
    <col min="11525" max="11525" width="17" customWidth="1"/>
    <col min="11721" max="11721" width="27" customWidth="1"/>
    <col min="11722" max="11722" width="58.85546875" customWidth="1"/>
    <col min="11723" max="11723" width="11.7109375" customWidth="1"/>
    <col min="11724" max="11724" width="10.7109375" customWidth="1"/>
    <col min="11725" max="11725" width="13.28515625" customWidth="1"/>
    <col min="11726" max="11726" width="14.42578125" customWidth="1"/>
    <col min="11727" max="11744" width="12.5703125" customWidth="1"/>
    <col min="11745" max="11745" width="10.7109375" customWidth="1"/>
    <col min="11746" max="11746" width="12.5703125" customWidth="1"/>
    <col min="11747" max="11748" width="11.85546875" customWidth="1"/>
    <col min="11749" max="11749" width="15.7109375" customWidth="1"/>
    <col min="11750" max="11754" width="12.5703125" customWidth="1"/>
    <col min="11755" max="11755" width="14.28515625" customWidth="1"/>
    <col min="11756" max="11757" width="12.5703125" customWidth="1"/>
    <col min="11758" max="11758" width="14.140625" customWidth="1"/>
    <col min="11759" max="11759" width="12.140625" customWidth="1"/>
    <col min="11760" max="11760" width="11.7109375" customWidth="1"/>
    <col min="11761" max="11761" width="11.28515625" customWidth="1"/>
    <col min="11762" max="11762" width="12.5703125" customWidth="1"/>
    <col min="11763" max="11764" width="11.85546875" customWidth="1"/>
    <col min="11765" max="11765" width="14.7109375" customWidth="1"/>
    <col min="11766" max="11766" width="13" customWidth="1"/>
    <col min="11767" max="11767" width="12.7109375" customWidth="1"/>
    <col min="11768" max="11768" width="14.42578125" customWidth="1"/>
    <col min="11769" max="11769" width="12.28515625" customWidth="1"/>
    <col min="11770" max="11777" width="16" customWidth="1"/>
    <col min="11778" max="11778" width="14.42578125" customWidth="1"/>
    <col min="11779" max="11779" width="16.5703125" customWidth="1"/>
    <col min="11780" max="11780" width="18.5703125" customWidth="1"/>
    <col min="11781" max="11781" width="17" customWidth="1"/>
    <col min="11977" max="11977" width="27" customWidth="1"/>
    <col min="11978" max="11978" width="58.85546875" customWidth="1"/>
    <col min="11979" max="11979" width="11.7109375" customWidth="1"/>
    <col min="11980" max="11980" width="10.7109375" customWidth="1"/>
    <col min="11981" max="11981" width="13.28515625" customWidth="1"/>
    <col min="11982" max="11982" width="14.42578125" customWidth="1"/>
    <col min="11983" max="12000" width="12.5703125" customWidth="1"/>
    <col min="12001" max="12001" width="10.7109375" customWidth="1"/>
    <col min="12002" max="12002" width="12.5703125" customWidth="1"/>
    <col min="12003" max="12004" width="11.85546875" customWidth="1"/>
    <col min="12005" max="12005" width="15.7109375" customWidth="1"/>
    <col min="12006" max="12010" width="12.5703125" customWidth="1"/>
    <col min="12011" max="12011" width="14.28515625" customWidth="1"/>
    <col min="12012" max="12013" width="12.5703125" customWidth="1"/>
    <col min="12014" max="12014" width="14.140625" customWidth="1"/>
    <col min="12015" max="12015" width="12.140625" customWidth="1"/>
    <col min="12016" max="12016" width="11.7109375" customWidth="1"/>
    <col min="12017" max="12017" width="11.28515625" customWidth="1"/>
    <col min="12018" max="12018" width="12.5703125" customWidth="1"/>
    <col min="12019" max="12020" width="11.85546875" customWidth="1"/>
    <col min="12021" max="12021" width="14.7109375" customWidth="1"/>
    <col min="12022" max="12022" width="13" customWidth="1"/>
    <col min="12023" max="12023" width="12.7109375" customWidth="1"/>
    <col min="12024" max="12024" width="14.42578125" customWidth="1"/>
    <col min="12025" max="12025" width="12.28515625" customWidth="1"/>
    <col min="12026" max="12033" width="16" customWidth="1"/>
    <col min="12034" max="12034" width="14.42578125" customWidth="1"/>
    <col min="12035" max="12035" width="16.5703125" customWidth="1"/>
    <col min="12036" max="12036" width="18.5703125" customWidth="1"/>
    <col min="12037" max="12037" width="17" customWidth="1"/>
    <col min="12233" max="12233" width="27" customWidth="1"/>
    <col min="12234" max="12234" width="58.85546875" customWidth="1"/>
    <col min="12235" max="12235" width="11.7109375" customWidth="1"/>
    <col min="12236" max="12236" width="10.7109375" customWidth="1"/>
    <col min="12237" max="12237" width="13.28515625" customWidth="1"/>
    <col min="12238" max="12238" width="14.42578125" customWidth="1"/>
    <col min="12239" max="12256" width="12.5703125" customWidth="1"/>
    <col min="12257" max="12257" width="10.7109375" customWidth="1"/>
    <col min="12258" max="12258" width="12.5703125" customWidth="1"/>
    <col min="12259" max="12260" width="11.85546875" customWidth="1"/>
    <col min="12261" max="12261" width="15.7109375" customWidth="1"/>
    <col min="12262" max="12266" width="12.5703125" customWidth="1"/>
    <col min="12267" max="12267" width="14.28515625" customWidth="1"/>
    <col min="12268" max="12269" width="12.5703125" customWidth="1"/>
    <col min="12270" max="12270" width="14.140625" customWidth="1"/>
    <col min="12271" max="12271" width="12.140625" customWidth="1"/>
    <col min="12272" max="12272" width="11.7109375" customWidth="1"/>
    <col min="12273" max="12273" width="11.28515625" customWidth="1"/>
    <col min="12274" max="12274" width="12.5703125" customWidth="1"/>
    <col min="12275" max="12276" width="11.85546875" customWidth="1"/>
    <col min="12277" max="12277" width="14.7109375" customWidth="1"/>
    <col min="12278" max="12278" width="13" customWidth="1"/>
    <col min="12279" max="12279" width="12.7109375" customWidth="1"/>
    <col min="12280" max="12280" width="14.42578125" customWidth="1"/>
    <col min="12281" max="12281" width="12.28515625" customWidth="1"/>
    <col min="12282" max="12289" width="16" customWidth="1"/>
    <col min="12290" max="12290" width="14.42578125" customWidth="1"/>
    <col min="12291" max="12291" width="16.5703125" customWidth="1"/>
    <col min="12292" max="12292" width="18.5703125" customWidth="1"/>
    <col min="12293" max="12293" width="17" customWidth="1"/>
    <col min="12489" max="12489" width="27" customWidth="1"/>
    <col min="12490" max="12490" width="58.85546875" customWidth="1"/>
    <col min="12491" max="12491" width="11.7109375" customWidth="1"/>
    <col min="12492" max="12492" width="10.7109375" customWidth="1"/>
    <col min="12493" max="12493" width="13.28515625" customWidth="1"/>
    <col min="12494" max="12494" width="14.42578125" customWidth="1"/>
    <col min="12495" max="12512" width="12.5703125" customWidth="1"/>
    <col min="12513" max="12513" width="10.7109375" customWidth="1"/>
    <col min="12514" max="12514" width="12.5703125" customWidth="1"/>
    <col min="12515" max="12516" width="11.85546875" customWidth="1"/>
    <col min="12517" max="12517" width="15.7109375" customWidth="1"/>
    <col min="12518" max="12522" width="12.5703125" customWidth="1"/>
    <col min="12523" max="12523" width="14.28515625" customWidth="1"/>
    <col min="12524" max="12525" width="12.5703125" customWidth="1"/>
    <col min="12526" max="12526" width="14.140625" customWidth="1"/>
    <col min="12527" max="12527" width="12.140625" customWidth="1"/>
    <col min="12528" max="12528" width="11.7109375" customWidth="1"/>
    <col min="12529" max="12529" width="11.28515625" customWidth="1"/>
    <col min="12530" max="12530" width="12.5703125" customWidth="1"/>
    <col min="12531" max="12532" width="11.85546875" customWidth="1"/>
    <col min="12533" max="12533" width="14.7109375" customWidth="1"/>
    <col min="12534" max="12534" width="13" customWidth="1"/>
    <col min="12535" max="12535" width="12.7109375" customWidth="1"/>
    <col min="12536" max="12536" width="14.42578125" customWidth="1"/>
    <col min="12537" max="12537" width="12.28515625" customWidth="1"/>
    <col min="12538" max="12545" width="16" customWidth="1"/>
    <col min="12546" max="12546" width="14.42578125" customWidth="1"/>
    <col min="12547" max="12547" width="16.5703125" customWidth="1"/>
    <col min="12548" max="12548" width="18.5703125" customWidth="1"/>
    <col min="12549" max="12549" width="17" customWidth="1"/>
    <col min="12745" max="12745" width="27" customWidth="1"/>
    <col min="12746" max="12746" width="58.85546875" customWidth="1"/>
    <col min="12747" max="12747" width="11.7109375" customWidth="1"/>
    <col min="12748" max="12748" width="10.7109375" customWidth="1"/>
    <col min="12749" max="12749" width="13.28515625" customWidth="1"/>
    <col min="12750" max="12750" width="14.42578125" customWidth="1"/>
    <col min="12751" max="12768" width="12.5703125" customWidth="1"/>
    <col min="12769" max="12769" width="10.7109375" customWidth="1"/>
    <col min="12770" max="12770" width="12.5703125" customWidth="1"/>
    <col min="12771" max="12772" width="11.85546875" customWidth="1"/>
    <col min="12773" max="12773" width="15.7109375" customWidth="1"/>
    <col min="12774" max="12778" width="12.5703125" customWidth="1"/>
    <col min="12779" max="12779" width="14.28515625" customWidth="1"/>
    <col min="12780" max="12781" width="12.5703125" customWidth="1"/>
    <col min="12782" max="12782" width="14.140625" customWidth="1"/>
    <col min="12783" max="12783" width="12.140625" customWidth="1"/>
    <col min="12784" max="12784" width="11.7109375" customWidth="1"/>
    <col min="12785" max="12785" width="11.28515625" customWidth="1"/>
    <col min="12786" max="12786" width="12.5703125" customWidth="1"/>
    <col min="12787" max="12788" width="11.85546875" customWidth="1"/>
    <col min="12789" max="12789" width="14.7109375" customWidth="1"/>
    <col min="12790" max="12790" width="13" customWidth="1"/>
    <col min="12791" max="12791" width="12.7109375" customWidth="1"/>
    <col min="12792" max="12792" width="14.42578125" customWidth="1"/>
    <col min="12793" max="12793" width="12.28515625" customWidth="1"/>
    <col min="12794" max="12801" width="16" customWidth="1"/>
    <col min="12802" max="12802" width="14.42578125" customWidth="1"/>
    <col min="12803" max="12803" width="16.5703125" customWidth="1"/>
    <col min="12804" max="12804" width="18.5703125" customWidth="1"/>
    <col min="12805" max="12805" width="17" customWidth="1"/>
    <col min="13001" max="13001" width="27" customWidth="1"/>
    <col min="13002" max="13002" width="58.85546875" customWidth="1"/>
    <col min="13003" max="13003" width="11.7109375" customWidth="1"/>
    <col min="13004" max="13004" width="10.7109375" customWidth="1"/>
    <col min="13005" max="13005" width="13.28515625" customWidth="1"/>
    <col min="13006" max="13006" width="14.42578125" customWidth="1"/>
    <col min="13007" max="13024" width="12.5703125" customWidth="1"/>
    <col min="13025" max="13025" width="10.7109375" customWidth="1"/>
    <col min="13026" max="13026" width="12.5703125" customWidth="1"/>
    <col min="13027" max="13028" width="11.85546875" customWidth="1"/>
    <col min="13029" max="13029" width="15.7109375" customWidth="1"/>
    <col min="13030" max="13034" width="12.5703125" customWidth="1"/>
    <col min="13035" max="13035" width="14.28515625" customWidth="1"/>
    <col min="13036" max="13037" width="12.5703125" customWidth="1"/>
    <col min="13038" max="13038" width="14.140625" customWidth="1"/>
    <col min="13039" max="13039" width="12.140625" customWidth="1"/>
    <col min="13040" max="13040" width="11.7109375" customWidth="1"/>
    <col min="13041" max="13041" width="11.28515625" customWidth="1"/>
    <col min="13042" max="13042" width="12.5703125" customWidth="1"/>
    <col min="13043" max="13044" width="11.85546875" customWidth="1"/>
    <col min="13045" max="13045" width="14.7109375" customWidth="1"/>
    <col min="13046" max="13046" width="13" customWidth="1"/>
    <col min="13047" max="13047" width="12.7109375" customWidth="1"/>
    <col min="13048" max="13048" width="14.42578125" customWidth="1"/>
    <col min="13049" max="13049" width="12.28515625" customWidth="1"/>
    <col min="13050" max="13057" width="16" customWidth="1"/>
    <col min="13058" max="13058" width="14.42578125" customWidth="1"/>
    <col min="13059" max="13059" width="16.5703125" customWidth="1"/>
    <col min="13060" max="13060" width="18.5703125" customWidth="1"/>
    <col min="13061" max="13061" width="17" customWidth="1"/>
    <col min="13257" max="13257" width="27" customWidth="1"/>
    <col min="13258" max="13258" width="58.85546875" customWidth="1"/>
    <col min="13259" max="13259" width="11.7109375" customWidth="1"/>
    <col min="13260" max="13260" width="10.7109375" customWidth="1"/>
    <col min="13261" max="13261" width="13.28515625" customWidth="1"/>
    <col min="13262" max="13262" width="14.42578125" customWidth="1"/>
    <col min="13263" max="13280" width="12.5703125" customWidth="1"/>
    <col min="13281" max="13281" width="10.7109375" customWidth="1"/>
    <col min="13282" max="13282" width="12.5703125" customWidth="1"/>
    <col min="13283" max="13284" width="11.85546875" customWidth="1"/>
    <col min="13285" max="13285" width="15.7109375" customWidth="1"/>
    <col min="13286" max="13290" width="12.5703125" customWidth="1"/>
    <col min="13291" max="13291" width="14.28515625" customWidth="1"/>
    <col min="13292" max="13293" width="12.5703125" customWidth="1"/>
    <col min="13294" max="13294" width="14.140625" customWidth="1"/>
    <col min="13295" max="13295" width="12.140625" customWidth="1"/>
    <col min="13296" max="13296" width="11.7109375" customWidth="1"/>
    <col min="13297" max="13297" width="11.28515625" customWidth="1"/>
    <col min="13298" max="13298" width="12.5703125" customWidth="1"/>
    <col min="13299" max="13300" width="11.85546875" customWidth="1"/>
    <col min="13301" max="13301" width="14.7109375" customWidth="1"/>
    <col min="13302" max="13302" width="13" customWidth="1"/>
    <col min="13303" max="13303" width="12.7109375" customWidth="1"/>
    <col min="13304" max="13304" width="14.42578125" customWidth="1"/>
    <col min="13305" max="13305" width="12.28515625" customWidth="1"/>
    <col min="13306" max="13313" width="16" customWidth="1"/>
    <col min="13314" max="13314" width="14.42578125" customWidth="1"/>
    <col min="13315" max="13315" width="16.5703125" customWidth="1"/>
    <col min="13316" max="13316" width="18.5703125" customWidth="1"/>
    <col min="13317" max="13317" width="17" customWidth="1"/>
    <col min="13513" max="13513" width="27" customWidth="1"/>
    <col min="13514" max="13514" width="58.85546875" customWidth="1"/>
    <col min="13515" max="13515" width="11.7109375" customWidth="1"/>
    <col min="13516" max="13516" width="10.7109375" customWidth="1"/>
    <col min="13517" max="13517" width="13.28515625" customWidth="1"/>
    <col min="13518" max="13518" width="14.42578125" customWidth="1"/>
    <col min="13519" max="13536" width="12.5703125" customWidth="1"/>
    <col min="13537" max="13537" width="10.7109375" customWidth="1"/>
    <col min="13538" max="13538" width="12.5703125" customWidth="1"/>
    <col min="13539" max="13540" width="11.85546875" customWidth="1"/>
    <col min="13541" max="13541" width="15.7109375" customWidth="1"/>
    <col min="13542" max="13546" width="12.5703125" customWidth="1"/>
    <col min="13547" max="13547" width="14.28515625" customWidth="1"/>
    <col min="13548" max="13549" width="12.5703125" customWidth="1"/>
    <col min="13550" max="13550" width="14.140625" customWidth="1"/>
    <col min="13551" max="13551" width="12.140625" customWidth="1"/>
    <col min="13552" max="13552" width="11.7109375" customWidth="1"/>
    <col min="13553" max="13553" width="11.28515625" customWidth="1"/>
    <col min="13554" max="13554" width="12.5703125" customWidth="1"/>
    <col min="13555" max="13556" width="11.85546875" customWidth="1"/>
    <col min="13557" max="13557" width="14.7109375" customWidth="1"/>
    <col min="13558" max="13558" width="13" customWidth="1"/>
    <col min="13559" max="13559" width="12.7109375" customWidth="1"/>
    <col min="13560" max="13560" width="14.42578125" customWidth="1"/>
    <col min="13561" max="13561" width="12.28515625" customWidth="1"/>
    <col min="13562" max="13569" width="16" customWidth="1"/>
    <col min="13570" max="13570" width="14.42578125" customWidth="1"/>
    <col min="13571" max="13571" width="16.5703125" customWidth="1"/>
    <col min="13572" max="13572" width="18.5703125" customWidth="1"/>
    <col min="13573" max="13573" width="17" customWidth="1"/>
    <col min="13769" max="13769" width="27" customWidth="1"/>
    <col min="13770" max="13770" width="58.85546875" customWidth="1"/>
    <col min="13771" max="13771" width="11.7109375" customWidth="1"/>
    <col min="13772" max="13772" width="10.7109375" customWidth="1"/>
    <col min="13773" max="13773" width="13.28515625" customWidth="1"/>
    <col min="13774" max="13774" width="14.42578125" customWidth="1"/>
    <col min="13775" max="13792" width="12.5703125" customWidth="1"/>
    <col min="13793" max="13793" width="10.7109375" customWidth="1"/>
    <col min="13794" max="13794" width="12.5703125" customWidth="1"/>
    <col min="13795" max="13796" width="11.85546875" customWidth="1"/>
    <col min="13797" max="13797" width="15.7109375" customWidth="1"/>
    <col min="13798" max="13802" width="12.5703125" customWidth="1"/>
    <col min="13803" max="13803" width="14.28515625" customWidth="1"/>
    <col min="13804" max="13805" width="12.5703125" customWidth="1"/>
    <col min="13806" max="13806" width="14.140625" customWidth="1"/>
    <col min="13807" max="13807" width="12.140625" customWidth="1"/>
    <col min="13808" max="13808" width="11.7109375" customWidth="1"/>
    <col min="13809" max="13809" width="11.28515625" customWidth="1"/>
    <col min="13810" max="13810" width="12.5703125" customWidth="1"/>
    <col min="13811" max="13812" width="11.85546875" customWidth="1"/>
    <col min="13813" max="13813" width="14.7109375" customWidth="1"/>
    <col min="13814" max="13814" width="13" customWidth="1"/>
    <col min="13815" max="13815" width="12.7109375" customWidth="1"/>
    <col min="13816" max="13816" width="14.42578125" customWidth="1"/>
    <col min="13817" max="13817" width="12.28515625" customWidth="1"/>
    <col min="13818" max="13825" width="16" customWidth="1"/>
    <col min="13826" max="13826" width="14.42578125" customWidth="1"/>
    <col min="13827" max="13827" width="16.5703125" customWidth="1"/>
    <col min="13828" max="13828" width="18.5703125" customWidth="1"/>
    <col min="13829" max="13829" width="17" customWidth="1"/>
    <col min="14025" max="14025" width="27" customWidth="1"/>
    <col min="14026" max="14026" width="58.85546875" customWidth="1"/>
    <col min="14027" max="14027" width="11.7109375" customWidth="1"/>
    <col min="14028" max="14028" width="10.7109375" customWidth="1"/>
    <col min="14029" max="14029" width="13.28515625" customWidth="1"/>
    <col min="14030" max="14030" width="14.42578125" customWidth="1"/>
    <col min="14031" max="14048" width="12.5703125" customWidth="1"/>
    <col min="14049" max="14049" width="10.7109375" customWidth="1"/>
    <col min="14050" max="14050" width="12.5703125" customWidth="1"/>
    <col min="14051" max="14052" width="11.85546875" customWidth="1"/>
    <col min="14053" max="14053" width="15.7109375" customWidth="1"/>
    <col min="14054" max="14058" width="12.5703125" customWidth="1"/>
    <col min="14059" max="14059" width="14.28515625" customWidth="1"/>
    <col min="14060" max="14061" width="12.5703125" customWidth="1"/>
    <col min="14062" max="14062" width="14.140625" customWidth="1"/>
    <col min="14063" max="14063" width="12.140625" customWidth="1"/>
    <col min="14064" max="14064" width="11.7109375" customWidth="1"/>
    <col min="14065" max="14065" width="11.28515625" customWidth="1"/>
    <col min="14066" max="14066" width="12.5703125" customWidth="1"/>
    <col min="14067" max="14068" width="11.85546875" customWidth="1"/>
    <col min="14069" max="14069" width="14.7109375" customWidth="1"/>
    <col min="14070" max="14070" width="13" customWidth="1"/>
    <col min="14071" max="14071" width="12.7109375" customWidth="1"/>
    <col min="14072" max="14072" width="14.42578125" customWidth="1"/>
    <col min="14073" max="14073" width="12.28515625" customWidth="1"/>
    <col min="14074" max="14081" width="16" customWidth="1"/>
    <col min="14082" max="14082" width="14.42578125" customWidth="1"/>
    <col min="14083" max="14083" width="16.5703125" customWidth="1"/>
    <col min="14084" max="14084" width="18.5703125" customWidth="1"/>
    <col min="14085" max="14085" width="17" customWidth="1"/>
    <col min="14281" max="14281" width="27" customWidth="1"/>
    <col min="14282" max="14282" width="58.85546875" customWidth="1"/>
    <col min="14283" max="14283" width="11.7109375" customWidth="1"/>
    <col min="14284" max="14284" width="10.7109375" customWidth="1"/>
    <col min="14285" max="14285" width="13.28515625" customWidth="1"/>
    <col min="14286" max="14286" width="14.42578125" customWidth="1"/>
    <col min="14287" max="14304" width="12.5703125" customWidth="1"/>
    <col min="14305" max="14305" width="10.7109375" customWidth="1"/>
    <col min="14306" max="14306" width="12.5703125" customWidth="1"/>
    <col min="14307" max="14308" width="11.85546875" customWidth="1"/>
    <col min="14309" max="14309" width="15.7109375" customWidth="1"/>
    <col min="14310" max="14314" width="12.5703125" customWidth="1"/>
    <col min="14315" max="14315" width="14.28515625" customWidth="1"/>
    <col min="14316" max="14317" width="12.5703125" customWidth="1"/>
    <col min="14318" max="14318" width="14.140625" customWidth="1"/>
    <col min="14319" max="14319" width="12.140625" customWidth="1"/>
    <col min="14320" max="14320" width="11.7109375" customWidth="1"/>
    <col min="14321" max="14321" width="11.28515625" customWidth="1"/>
    <col min="14322" max="14322" width="12.5703125" customWidth="1"/>
    <col min="14323" max="14324" width="11.85546875" customWidth="1"/>
    <col min="14325" max="14325" width="14.7109375" customWidth="1"/>
    <col min="14326" max="14326" width="13" customWidth="1"/>
    <col min="14327" max="14327" width="12.7109375" customWidth="1"/>
    <col min="14328" max="14328" width="14.42578125" customWidth="1"/>
    <col min="14329" max="14329" width="12.28515625" customWidth="1"/>
    <col min="14330" max="14337" width="16" customWidth="1"/>
    <col min="14338" max="14338" width="14.42578125" customWidth="1"/>
    <col min="14339" max="14339" width="16.5703125" customWidth="1"/>
    <col min="14340" max="14340" width="18.5703125" customWidth="1"/>
    <col min="14341" max="14341" width="17" customWidth="1"/>
    <col min="14537" max="14537" width="27" customWidth="1"/>
    <col min="14538" max="14538" width="58.85546875" customWidth="1"/>
    <col min="14539" max="14539" width="11.7109375" customWidth="1"/>
    <col min="14540" max="14540" width="10.7109375" customWidth="1"/>
    <col min="14541" max="14541" width="13.28515625" customWidth="1"/>
    <col min="14542" max="14542" width="14.42578125" customWidth="1"/>
    <col min="14543" max="14560" width="12.5703125" customWidth="1"/>
    <col min="14561" max="14561" width="10.7109375" customWidth="1"/>
    <col min="14562" max="14562" width="12.5703125" customWidth="1"/>
    <col min="14563" max="14564" width="11.85546875" customWidth="1"/>
    <col min="14565" max="14565" width="15.7109375" customWidth="1"/>
    <col min="14566" max="14570" width="12.5703125" customWidth="1"/>
    <col min="14571" max="14571" width="14.28515625" customWidth="1"/>
    <col min="14572" max="14573" width="12.5703125" customWidth="1"/>
    <col min="14574" max="14574" width="14.140625" customWidth="1"/>
    <col min="14575" max="14575" width="12.140625" customWidth="1"/>
    <col min="14576" max="14576" width="11.7109375" customWidth="1"/>
    <col min="14577" max="14577" width="11.28515625" customWidth="1"/>
    <col min="14578" max="14578" width="12.5703125" customWidth="1"/>
    <col min="14579" max="14580" width="11.85546875" customWidth="1"/>
    <col min="14581" max="14581" width="14.7109375" customWidth="1"/>
    <col min="14582" max="14582" width="13" customWidth="1"/>
    <col min="14583" max="14583" width="12.7109375" customWidth="1"/>
    <col min="14584" max="14584" width="14.42578125" customWidth="1"/>
    <col min="14585" max="14585" width="12.28515625" customWidth="1"/>
    <col min="14586" max="14593" width="16" customWidth="1"/>
    <col min="14594" max="14594" width="14.42578125" customWidth="1"/>
    <col min="14595" max="14595" width="16.5703125" customWidth="1"/>
    <col min="14596" max="14596" width="18.5703125" customWidth="1"/>
    <col min="14597" max="14597" width="17" customWidth="1"/>
    <col min="14793" max="14793" width="27" customWidth="1"/>
    <col min="14794" max="14794" width="58.85546875" customWidth="1"/>
    <col min="14795" max="14795" width="11.7109375" customWidth="1"/>
    <col min="14796" max="14796" width="10.7109375" customWidth="1"/>
    <col min="14797" max="14797" width="13.28515625" customWidth="1"/>
    <col min="14798" max="14798" width="14.42578125" customWidth="1"/>
    <col min="14799" max="14816" width="12.5703125" customWidth="1"/>
    <col min="14817" max="14817" width="10.7109375" customWidth="1"/>
    <col min="14818" max="14818" width="12.5703125" customWidth="1"/>
    <col min="14819" max="14820" width="11.85546875" customWidth="1"/>
    <col min="14821" max="14821" width="15.7109375" customWidth="1"/>
    <col min="14822" max="14826" width="12.5703125" customWidth="1"/>
    <col min="14827" max="14827" width="14.28515625" customWidth="1"/>
    <col min="14828" max="14829" width="12.5703125" customWidth="1"/>
    <col min="14830" max="14830" width="14.140625" customWidth="1"/>
    <col min="14831" max="14831" width="12.140625" customWidth="1"/>
    <col min="14832" max="14832" width="11.7109375" customWidth="1"/>
    <col min="14833" max="14833" width="11.28515625" customWidth="1"/>
    <col min="14834" max="14834" width="12.5703125" customWidth="1"/>
    <col min="14835" max="14836" width="11.85546875" customWidth="1"/>
    <col min="14837" max="14837" width="14.7109375" customWidth="1"/>
    <col min="14838" max="14838" width="13" customWidth="1"/>
    <col min="14839" max="14839" width="12.7109375" customWidth="1"/>
    <col min="14840" max="14840" width="14.42578125" customWidth="1"/>
    <col min="14841" max="14841" width="12.28515625" customWidth="1"/>
    <col min="14842" max="14849" width="16" customWidth="1"/>
    <col min="14850" max="14850" width="14.42578125" customWidth="1"/>
    <col min="14851" max="14851" width="16.5703125" customWidth="1"/>
    <col min="14852" max="14852" width="18.5703125" customWidth="1"/>
    <col min="14853" max="14853" width="17" customWidth="1"/>
    <col min="15049" max="15049" width="27" customWidth="1"/>
    <col min="15050" max="15050" width="58.85546875" customWidth="1"/>
    <col min="15051" max="15051" width="11.7109375" customWidth="1"/>
    <col min="15052" max="15052" width="10.7109375" customWidth="1"/>
    <col min="15053" max="15053" width="13.28515625" customWidth="1"/>
    <col min="15054" max="15054" width="14.42578125" customWidth="1"/>
    <col min="15055" max="15072" width="12.5703125" customWidth="1"/>
    <col min="15073" max="15073" width="10.7109375" customWidth="1"/>
    <col min="15074" max="15074" width="12.5703125" customWidth="1"/>
    <col min="15075" max="15076" width="11.85546875" customWidth="1"/>
    <col min="15077" max="15077" width="15.7109375" customWidth="1"/>
    <col min="15078" max="15082" width="12.5703125" customWidth="1"/>
    <col min="15083" max="15083" width="14.28515625" customWidth="1"/>
    <col min="15084" max="15085" width="12.5703125" customWidth="1"/>
    <col min="15086" max="15086" width="14.140625" customWidth="1"/>
    <col min="15087" max="15087" width="12.140625" customWidth="1"/>
    <col min="15088" max="15088" width="11.7109375" customWidth="1"/>
    <col min="15089" max="15089" width="11.28515625" customWidth="1"/>
    <col min="15090" max="15090" width="12.5703125" customWidth="1"/>
    <col min="15091" max="15092" width="11.85546875" customWidth="1"/>
    <col min="15093" max="15093" width="14.7109375" customWidth="1"/>
    <col min="15094" max="15094" width="13" customWidth="1"/>
    <col min="15095" max="15095" width="12.7109375" customWidth="1"/>
    <col min="15096" max="15096" width="14.42578125" customWidth="1"/>
    <col min="15097" max="15097" width="12.28515625" customWidth="1"/>
    <col min="15098" max="15105" width="16" customWidth="1"/>
    <col min="15106" max="15106" width="14.42578125" customWidth="1"/>
    <col min="15107" max="15107" width="16.5703125" customWidth="1"/>
    <col min="15108" max="15108" width="18.5703125" customWidth="1"/>
    <col min="15109" max="15109" width="17" customWidth="1"/>
    <col min="15305" max="15305" width="27" customWidth="1"/>
    <col min="15306" max="15306" width="58.85546875" customWidth="1"/>
    <col min="15307" max="15307" width="11.7109375" customWidth="1"/>
    <col min="15308" max="15308" width="10.7109375" customWidth="1"/>
    <col min="15309" max="15309" width="13.28515625" customWidth="1"/>
    <col min="15310" max="15310" width="14.42578125" customWidth="1"/>
    <col min="15311" max="15328" width="12.5703125" customWidth="1"/>
    <col min="15329" max="15329" width="10.7109375" customWidth="1"/>
    <col min="15330" max="15330" width="12.5703125" customWidth="1"/>
    <col min="15331" max="15332" width="11.85546875" customWidth="1"/>
    <col min="15333" max="15333" width="15.7109375" customWidth="1"/>
    <col min="15334" max="15338" width="12.5703125" customWidth="1"/>
    <col min="15339" max="15339" width="14.28515625" customWidth="1"/>
    <col min="15340" max="15341" width="12.5703125" customWidth="1"/>
    <col min="15342" max="15342" width="14.140625" customWidth="1"/>
    <col min="15343" max="15343" width="12.140625" customWidth="1"/>
    <col min="15344" max="15344" width="11.7109375" customWidth="1"/>
    <col min="15345" max="15345" width="11.28515625" customWidth="1"/>
    <col min="15346" max="15346" width="12.5703125" customWidth="1"/>
    <col min="15347" max="15348" width="11.85546875" customWidth="1"/>
    <col min="15349" max="15349" width="14.7109375" customWidth="1"/>
    <col min="15350" max="15350" width="13" customWidth="1"/>
    <col min="15351" max="15351" width="12.7109375" customWidth="1"/>
    <col min="15352" max="15352" width="14.42578125" customWidth="1"/>
    <col min="15353" max="15353" width="12.28515625" customWidth="1"/>
    <col min="15354" max="15361" width="16" customWidth="1"/>
    <col min="15362" max="15362" width="14.42578125" customWidth="1"/>
    <col min="15363" max="15363" width="16.5703125" customWidth="1"/>
    <col min="15364" max="15364" width="18.5703125" customWidth="1"/>
    <col min="15365" max="15365" width="17" customWidth="1"/>
    <col min="15561" max="15561" width="27" customWidth="1"/>
    <col min="15562" max="15562" width="58.85546875" customWidth="1"/>
    <col min="15563" max="15563" width="11.7109375" customWidth="1"/>
    <col min="15564" max="15564" width="10.7109375" customWidth="1"/>
    <col min="15565" max="15565" width="13.28515625" customWidth="1"/>
    <col min="15566" max="15566" width="14.42578125" customWidth="1"/>
    <col min="15567" max="15584" width="12.5703125" customWidth="1"/>
    <col min="15585" max="15585" width="10.7109375" customWidth="1"/>
    <col min="15586" max="15586" width="12.5703125" customWidth="1"/>
    <col min="15587" max="15588" width="11.85546875" customWidth="1"/>
    <col min="15589" max="15589" width="15.7109375" customWidth="1"/>
    <col min="15590" max="15594" width="12.5703125" customWidth="1"/>
    <col min="15595" max="15595" width="14.28515625" customWidth="1"/>
    <col min="15596" max="15597" width="12.5703125" customWidth="1"/>
    <col min="15598" max="15598" width="14.140625" customWidth="1"/>
    <col min="15599" max="15599" width="12.140625" customWidth="1"/>
    <col min="15600" max="15600" width="11.7109375" customWidth="1"/>
    <col min="15601" max="15601" width="11.28515625" customWidth="1"/>
    <col min="15602" max="15602" width="12.5703125" customWidth="1"/>
    <col min="15603" max="15604" width="11.85546875" customWidth="1"/>
    <col min="15605" max="15605" width="14.7109375" customWidth="1"/>
    <col min="15606" max="15606" width="13" customWidth="1"/>
    <col min="15607" max="15607" width="12.7109375" customWidth="1"/>
    <col min="15608" max="15608" width="14.42578125" customWidth="1"/>
    <col min="15609" max="15609" width="12.28515625" customWidth="1"/>
    <col min="15610" max="15617" width="16" customWidth="1"/>
    <col min="15618" max="15618" width="14.42578125" customWidth="1"/>
    <col min="15619" max="15619" width="16.5703125" customWidth="1"/>
    <col min="15620" max="15620" width="18.5703125" customWidth="1"/>
    <col min="15621" max="15621" width="17" customWidth="1"/>
    <col min="15817" max="15817" width="27" customWidth="1"/>
    <col min="15818" max="15818" width="58.85546875" customWidth="1"/>
    <col min="15819" max="15819" width="11.7109375" customWidth="1"/>
    <col min="15820" max="15820" width="10.7109375" customWidth="1"/>
    <col min="15821" max="15821" width="13.28515625" customWidth="1"/>
    <col min="15822" max="15822" width="14.42578125" customWidth="1"/>
    <col min="15823" max="15840" width="12.5703125" customWidth="1"/>
    <col min="15841" max="15841" width="10.7109375" customWidth="1"/>
    <col min="15842" max="15842" width="12.5703125" customWidth="1"/>
    <col min="15843" max="15844" width="11.85546875" customWidth="1"/>
    <col min="15845" max="15845" width="15.7109375" customWidth="1"/>
    <col min="15846" max="15850" width="12.5703125" customWidth="1"/>
    <col min="15851" max="15851" width="14.28515625" customWidth="1"/>
    <col min="15852" max="15853" width="12.5703125" customWidth="1"/>
    <col min="15854" max="15854" width="14.140625" customWidth="1"/>
    <col min="15855" max="15855" width="12.140625" customWidth="1"/>
    <col min="15856" max="15856" width="11.7109375" customWidth="1"/>
    <col min="15857" max="15857" width="11.28515625" customWidth="1"/>
    <col min="15858" max="15858" width="12.5703125" customWidth="1"/>
    <col min="15859" max="15860" width="11.85546875" customWidth="1"/>
    <col min="15861" max="15861" width="14.7109375" customWidth="1"/>
    <col min="15862" max="15862" width="13" customWidth="1"/>
    <col min="15863" max="15863" width="12.7109375" customWidth="1"/>
    <col min="15864" max="15864" width="14.42578125" customWidth="1"/>
    <col min="15865" max="15865" width="12.28515625" customWidth="1"/>
    <col min="15866" max="15873" width="16" customWidth="1"/>
    <col min="15874" max="15874" width="14.42578125" customWidth="1"/>
    <col min="15875" max="15875" width="16.5703125" customWidth="1"/>
    <col min="15876" max="15876" width="18.5703125" customWidth="1"/>
    <col min="15877" max="15877" width="17" customWidth="1"/>
    <col min="16073" max="16073" width="27" customWidth="1"/>
    <col min="16074" max="16074" width="58.85546875" customWidth="1"/>
    <col min="16075" max="16075" width="11.7109375" customWidth="1"/>
    <col min="16076" max="16076" width="10.7109375" customWidth="1"/>
    <col min="16077" max="16077" width="13.28515625" customWidth="1"/>
    <col min="16078" max="16078" width="14.42578125" customWidth="1"/>
    <col min="16079" max="16096" width="12.5703125" customWidth="1"/>
    <col min="16097" max="16097" width="10.7109375" customWidth="1"/>
    <col min="16098" max="16098" width="12.5703125" customWidth="1"/>
    <col min="16099" max="16100" width="11.85546875" customWidth="1"/>
    <col min="16101" max="16101" width="15.7109375" customWidth="1"/>
    <col min="16102" max="16106" width="12.5703125" customWidth="1"/>
    <col min="16107" max="16107" width="14.28515625" customWidth="1"/>
    <col min="16108" max="16109" width="12.5703125" customWidth="1"/>
    <col min="16110" max="16110" width="14.140625" customWidth="1"/>
    <col min="16111" max="16111" width="12.140625" customWidth="1"/>
    <col min="16112" max="16112" width="11.7109375" customWidth="1"/>
    <col min="16113" max="16113" width="11.28515625" customWidth="1"/>
    <col min="16114" max="16114" width="12.5703125" customWidth="1"/>
    <col min="16115" max="16116" width="11.85546875" customWidth="1"/>
    <col min="16117" max="16117" width="14.7109375" customWidth="1"/>
    <col min="16118" max="16118" width="13" customWidth="1"/>
    <col min="16119" max="16119" width="12.7109375" customWidth="1"/>
    <col min="16120" max="16120" width="14.42578125" customWidth="1"/>
    <col min="16121" max="16121" width="12.28515625" customWidth="1"/>
    <col min="16122" max="16129" width="16" customWidth="1"/>
    <col min="16130" max="16130" width="14.42578125" customWidth="1"/>
    <col min="16131" max="16131" width="16.5703125" customWidth="1"/>
    <col min="16132" max="16132" width="18.5703125" customWidth="1"/>
    <col min="16133" max="16133" width="17" customWidth="1"/>
  </cols>
  <sheetData>
    <row r="1" spans="1:5" ht="15.95" customHeight="1">
      <c r="A1" s="5"/>
      <c r="B1" s="5"/>
      <c r="C1" s="5"/>
      <c r="D1" s="5"/>
    </row>
    <row r="2" spans="1:5" ht="15.95" customHeight="1">
      <c r="A2" s="5"/>
      <c r="B2" s="5"/>
      <c r="C2" s="5"/>
      <c r="D2" s="51" t="s">
        <v>36</v>
      </c>
    </row>
    <row r="3" spans="1:5" ht="15.95" customHeight="1">
      <c r="A3" s="5"/>
      <c r="B3" s="74" t="s">
        <v>37</v>
      </c>
      <c r="C3" s="74"/>
      <c r="D3" s="74"/>
    </row>
    <row r="4" spans="1:5" ht="15.95" customHeight="1">
      <c r="A4" s="5"/>
      <c r="B4" s="75" t="s">
        <v>170</v>
      </c>
      <c r="C4" s="75"/>
      <c r="D4" s="75"/>
    </row>
    <row r="5" spans="1:5" ht="15.95" customHeight="1">
      <c r="A5" s="5"/>
      <c r="B5" s="52"/>
      <c r="C5" s="52"/>
      <c r="D5" s="53" t="s">
        <v>38</v>
      </c>
    </row>
    <row r="6" spans="1:5" ht="40.5" customHeight="1">
      <c r="A6" s="5"/>
      <c r="B6" s="54" t="s">
        <v>16</v>
      </c>
      <c r="C6" s="55" t="s">
        <v>61</v>
      </c>
      <c r="D6" s="11" t="s">
        <v>186</v>
      </c>
    </row>
    <row r="7" spans="1:5" ht="21" customHeight="1">
      <c r="A7" s="5"/>
      <c r="B7" s="56" t="s">
        <v>17</v>
      </c>
      <c r="C7" s="65">
        <f t="shared" ref="C7:D7" si="0">C8+C11+C13+C17</f>
        <v>3705.6</v>
      </c>
      <c r="D7" s="65">
        <f t="shared" si="0"/>
        <v>904.44925999999987</v>
      </c>
      <c r="E7" s="8"/>
    </row>
    <row r="8" spans="1:5" ht="19.5" customHeight="1">
      <c r="A8" s="5"/>
      <c r="B8" s="56" t="s">
        <v>18</v>
      </c>
      <c r="C8" s="65">
        <f>SUM(C9:C10)</f>
        <v>1728</v>
      </c>
      <c r="D8" s="65">
        <f>SUM(D9:D10)</f>
        <v>361.94551999999999</v>
      </c>
      <c r="E8" s="8"/>
    </row>
    <row r="9" spans="1:5" ht="19.5" customHeight="1">
      <c r="A9" s="5"/>
      <c r="B9" s="57" t="s">
        <v>19</v>
      </c>
      <c r="C9" s="67">
        <f>'[1]1'!$I$8</f>
        <v>1715</v>
      </c>
      <c r="D9" s="67">
        <f>'[1]1'!$W$8</f>
        <v>359.70862</v>
      </c>
      <c r="E9" s="8"/>
    </row>
    <row r="10" spans="1:5" ht="17.25" customHeight="1">
      <c r="A10" s="5"/>
      <c r="B10" s="57" t="s">
        <v>20</v>
      </c>
      <c r="C10" s="67">
        <f>'[1]1'!$I$9</f>
        <v>13</v>
      </c>
      <c r="D10" s="67">
        <f>'[1]1'!$W$9</f>
        <v>2.2368999999999999</v>
      </c>
      <c r="E10" s="8"/>
    </row>
    <row r="11" spans="1:5" ht="19.5" customHeight="1">
      <c r="A11" s="5"/>
      <c r="B11" s="56" t="s">
        <v>21</v>
      </c>
      <c r="C11" s="65">
        <f t="shared" ref="C11:D11" si="1">C12</f>
        <v>10</v>
      </c>
      <c r="D11" s="65">
        <f t="shared" si="1"/>
        <v>4.1588499999999993</v>
      </c>
      <c r="E11" s="8"/>
    </row>
    <row r="12" spans="1:5" ht="16.5" customHeight="1">
      <c r="A12" s="5"/>
      <c r="B12" s="57" t="s">
        <v>22</v>
      </c>
      <c r="C12" s="67">
        <f>'[1]1'!$I$11</f>
        <v>10</v>
      </c>
      <c r="D12" s="66">
        <f>'[1]1'!$W$11</f>
        <v>4.1588499999999993</v>
      </c>
      <c r="E12" s="8"/>
    </row>
    <row r="13" spans="1:5" ht="18.75" customHeight="1">
      <c r="A13" s="5"/>
      <c r="B13" s="56" t="s">
        <v>23</v>
      </c>
      <c r="C13" s="65">
        <f>SUM(C14:C16)</f>
        <v>895</v>
      </c>
      <c r="D13" s="65">
        <f>SUM(D14:D16)</f>
        <v>132.88108</v>
      </c>
      <c r="E13" s="8"/>
    </row>
    <row r="14" spans="1:5" ht="31.5">
      <c r="A14" s="5"/>
      <c r="B14" s="57" t="s">
        <v>24</v>
      </c>
      <c r="C14" s="67">
        <f>'[1]1'!$I$13</f>
        <v>180</v>
      </c>
      <c r="D14" s="66">
        <f>'[1]1'!W13</f>
        <v>15.593950000000001</v>
      </c>
      <c r="E14" s="8"/>
    </row>
    <row r="15" spans="1:5" ht="20.25" customHeight="1">
      <c r="A15" s="5"/>
      <c r="B15" s="57" t="s">
        <v>25</v>
      </c>
      <c r="C15" s="67">
        <f>'[1]1'!$I$14</f>
        <v>340</v>
      </c>
      <c r="D15" s="66">
        <f>'[1]1'!W14</f>
        <v>50.555210000000002</v>
      </c>
      <c r="E15" s="8"/>
    </row>
    <row r="16" spans="1:5" ht="20.25" customHeight="1">
      <c r="A16" s="5"/>
      <c r="B16" s="57" t="s">
        <v>26</v>
      </c>
      <c r="C16" s="67">
        <f>'[1]1'!$I$15</f>
        <v>375</v>
      </c>
      <c r="D16" s="66">
        <f>'[1]1'!W15+'[1]1'!$W$17</f>
        <v>66.731920000000002</v>
      </c>
      <c r="E16" s="8"/>
    </row>
    <row r="17" spans="1:5" ht="47.25">
      <c r="A17" s="5"/>
      <c r="B17" s="56" t="s">
        <v>27</v>
      </c>
      <c r="C17" s="65">
        <f>SUM(C18:C22)</f>
        <v>1072.5999999999999</v>
      </c>
      <c r="D17" s="65">
        <f>SUM(D18:D23)</f>
        <v>405.46380999999997</v>
      </c>
      <c r="E17" s="8"/>
    </row>
    <row r="18" spans="1:5" ht="46.5" customHeight="1">
      <c r="A18" s="5"/>
      <c r="B18" s="57" t="s">
        <v>28</v>
      </c>
      <c r="C18" s="67">
        <f>'[1]1'!I18</f>
        <v>985</v>
      </c>
      <c r="D18" s="67">
        <f>'[1]1'!W18</f>
        <v>355.67758999999995</v>
      </c>
      <c r="E18" s="8"/>
    </row>
    <row r="19" spans="1:5" ht="38.25" customHeight="1">
      <c r="A19" s="5"/>
      <c r="B19" s="58" t="s">
        <v>29</v>
      </c>
      <c r="C19" s="67">
        <f>'[1]1'!I19</f>
        <v>15</v>
      </c>
      <c r="D19" s="67">
        <f>'[1]1'!W19</f>
        <v>1.76675</v>
      </c>
      <c r="E19" s="8"/>
    </row>
    <row r="20" spans="1:5" ht="51.75" customHeight="1">
      <c r="A20" s="5"/>
      <c r="B20" s="58" t="s">
        <v>166</v>
      </c>
      <c r="C20" s="67">
        <f>'[1]1'!I20</f>
        <v>4.3</v>
      </c>
      <c r="D20" s="67">
        <f>'[1]1'!W20</f>
        <v>0</v>
      </c>
      <c r="E20" s="8"/>
    </row>
    <row r="21" spans="1:5" ht="31.5">
      <c r="A21" s="5"/>
      <c r="B21" s="58" t="s">
        <v>167</v>
      </c>
      <c r="C21" s="67">
        <f>'[1]1'!I22</f>
        <v>60</v>
      </c>
      <c r="D21" s="67">
        <f>'[1]1'!W22</f>
        <v>26.52047</v>
      </c>
      <c r="E21" s="8"/>
    </row>
    <row r="22" spans="1:5" ht="47.25">
      <c r="A22" s="5"/>
      <c r="B22" s="58" t="s">
        <v>168</v>
      </c>
      <c r="C22" s="67">
        <f>'[1]1'!I23</f>
        <v>8.3000000000000007</v>
      </c>
      <c r="D22" s="67">
        <f>'[1]1'!W23</f>
        <v>20</v>
      </c>
      <c r="E22" s="8"/>
    </row>
    <row r="23" spans="1:5" s="64" customFormat="1" ht="50.25" customHeight="1">
      <c r="A23" s="61"/>
      <c r="B23" s="62" t="s">
        <v>171</v>
      </c>
      <c r="C23" s="68"/>
      <c r="D23" s="67">
        <f>'[1]1'!$W$26</f>
        <v>1.4990000000000001</v>
      </c>
      <c r="E23" s="63"/>
    </row>
    <row r="24" spans="1:5" ht="19.5" customHeight="1">
      <c r="A24" s="5"/>
      <c r="B24" s="59" t="s">
        <v>30</v>
      </c>
      <c r="C24" s="65">
        <f>SUM(C25:C29)</f>
        <v>624.4</v>
      </c>
      <c r="D24" s="70">
        <f>SUM(D25:D29)</f>
        <v>269.35000000000002</v>
      </c>
      <c r="E24" s="8"/>
    </row>
    <row r="25" spans="1:5" ht="30">
      <c r="A25" s="5"/>
      <c r="B25" s="60" t="s">
        <v>31</v>
      </c>
      <c r="C25" s="67">
        <f>'[1]1'!$I$31</f>
        <v>419</v>
      </c>
      <c r="D25" s="66">
        <f>'[1]1'!$W$31</f>
        <v>160</v>
      </c>
      <c r="E25" s="8"/>
    </row>
    <row r="26" spans="1:5" ht="30">
      <c r="A26" s="5"/>
      <c r="B26" s="60" t="s">
        <v>169</v>
      </c>
      <c r="C26" s="67">
        <f>'[1]1'!$I$30</f>
        <v>47</v>
      </c>
      <c r="D26" s="66"/>
      <c r="E26" s="8"/>
    </row>
    <row r="27" spans="1:5" ht="31.5">
      <c r="A27" s="5"/>
      <c r="B27" s="57" t="s">
        <v>32</v>
      </c>
      <c r="C27" s="67">
        <f>'[1]1'!$I$32</f>
        <v>35</v>
      </c>
      <c r="D27" s="66">
        <f>'[1]1'!$W$32</f>
        <v>8.5</v>
      </c>
      <c r="E27" s="8"/>
    </row>
    <row r="28" spans="1:5" ht="47.25">
      <c r="A28" s="5"/>
      <c r="B28" s="57" t="s">
        <v>33</v>
      </c>
      <c r="C28" s="67">
        <f>'[1]1'!$I$33</f>
        <v>123.4</v>
      </c>
      <c r="D28" s="66">
        <f>'[1]1'!$W$33</f>
        <v>30.85</v>
      </c>
      <c r="E28" s="8"/>
    </row>
    <row r="29" spans="1:5" ht="18.75">
      <c r="A29" s="5"/>
      <c r="B29" s="57" t="s">
        <v>34</v>
      </c>
      <c r="C29" s="69"/>
      <c r="D29" s="66">
        <f>'[1]1'!$W$37</f>
        <v>70</v>
      </c>
      <c r="E29" s="8"/>
    </row>
    <row r="30" spans="1:5" ht="22.5" customHeight="1">
      <c r="A30" s="5"/>
      <c r="B30" s="56" t="s">
        <v>35</v>
      </c>
      <c r="C30" s="67">
        <f>C7+C24</f>
        <v>4330</v>
      </c>
      <c r="D30" s="66">
        <f>D7+D24</f>
        <v>1173.7992599999998</v>
      </c>
      <c r="E30" s="8"/>
    </row>
  </sheetData>
  <mergeCells count="2">
    <mergeCell ref="B3:D3"/>
    <mergeCell ref="B4:D4"/>
  </mergeCells>
  <pageMargins left="0.70866141732283472" right="0.19685039370078741" top="0.19685039370078741" bottom="0" header="0.31496062992125984" footer="0.31496062992125984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E18" sqref="E4:E18"/>
    </sheetView>
  </sheetViews>
  <sheetFormatPr defaultRowHeight="15"/>
  <cols>
    <col min="2" max="2" width="39" customWidth="1"/>
    <col min="3" max="4" width="20.7109375" customWidth="1"/>
    <col min="8" max="8" width="9.140625" customWidth="1"/>
  </cols>
  <sheetData>
    <row r="1" spans="1:5">
      <c r="D1" s="7" t="s">
        <v>39</v>
      </c>
    </row>
    <row r="2" spans="1:5" ht="31.5" customHeight="1">
      <c r="B2" s="76" t="s">
        <v>173</v>
      </c>
      <c r="C2" s="77"/>
      <c r="D2" s="77"/>
    </row>
    <row r="3" spans="1:5">
      <c r="D3" s="18" t="s">
        <v>40</v>
      </c>
    </row>
    <row r="4" spans="1:5" ht="31.5">
      <c r="A4" s="13" t="s">
        <v>41</v>
      </c>
      <c r="B4" s="14" t="s">
        <v>42</v>
      </c>
      <c r="C4" s="10" t="s">
        <v>61</v>
      </c>
      <c r="D4" s="11" t="s">
        <v>177</v>
      </c>
    </row>
    <row r="5" spans="1:5" s="12" customFormat="1" ht="15.75">
      <c r="A5" s="15" t="s">
        <v>43</v>
      </c>
      <c r="B5" s="17" t="s">
        <v>44</v>
      </c>
      <c r="C5" s="9">
        <f>C6+C7+C8+C9+C10</f>
        <v>2733.7686627501921</v>
      </c>
      <c r="D5" s="9">
        <f>D6+D7+D8+D9+D10</f>
        <v>801.91438000000016</v>
      </c>
      <c r="E5" s="8"/>
    </row>
    <row r="6" spans="1:5" s="12" customFormat="1" ht="15.75">
      <c r="A6" s="15" t="s">
        <v>45</v>
      </c>
      <c r="B6" s="17" t="s">
        <v>46</v>
      </c>
      <c r="C6" s="9">
        <f>'[1]2'!$L$9</f>
        <v>329.40600000000001</v>
      </c>
      <c r="D6" s="9">
        <f>'[1]2'!$V$9</f>
        <v>104.20483999999999</v>
      </c>
      <c r="E6" s="8"/>
    </row>
    <row r="7" spans="1:5" s="12" customFormat="1" ht="31.5">
      <c r="A7" s="15" t="s">
        <v>47</v>
      </c>
      <c r="B7" s="17" t="s">
        <v>48</v>
      </c>
      <c r="C7" s="9">
        <f>'[1]2'!$L$22</f>
        <v>1928.1976627501922</v>
      </c>
      <c r="D7" s="9">
        <f>'[1]2'!$V$22</f>
        <v>469.61910000000012</v>
      </c>
      <c r="E7" s="8"/>
    </row>
    <row r="8" spans="1:5" s="12" customFormat="1" ht="15.75">
      <c r="A8" s="15" t="s">
        <v>174</v>
      </c>
      <c r="B8" s="17" t="s">
        <v>172</v>
      </c>
      <c r="C8" s="9">
        <f>'[1]2'!$L$24</f>
        <v>60</v>
      </c>
      <c r="D8" s="9">
        <f>'[1]2'!$V$24</f>
        <v>60</v>
      </c>
      <c r="E8" s="8"/>
    </row>
    <row r="9" spans="1:5" s="12" customFormat="1" ht="15.75">
      <c r="A9" s="15" t="s">
        <v>49</v>
      </c>
      <c r="B9" s="17" t="s">
        <v>62</v>
      </c>
      <c r="C9" s="9">
        <f>'[1]2'!$L$29</f>
        <v>11</v>
      </c>
      <c r="D9" s="9">
        <f>'[1]2'!$V$29</f>
        <v>0</v>
      </c>
      <c r="E9" s="8"/>
    </row>
    <row r="10" spans="1:5" s="12" customFormat="1" ht="15.75">
      <c r="A10" s="15" t="s">
        <v>50</v>
      </c>
      <c r="B10" s="17" t="s">
        <v>51</v>
      </c>
      <c r="C10" s="9">
        <f>'[1]2'!$L$37</f>
        <v>405.16499999999996</v>
      </c>
      <c r="D10" s="9">
        <f>'[1]2'!$V$37</f>
        <v>168.09044</v>
      </c>
      <c r="E10" s="8"/>
    </row>
    <row r="11" spans="1:5" s="12" customFormat="1" ht="31.5">
      <c r="A11" s="15" t="s">
        <v>52</v>
      </c>
      <c r="B11" s="17" t="s">
        <v>53</v>
      </c>
      <c r="C11" s="9">
        <f>'[1]2'!$L$42</f>
        <v>123.39999845997055</v>
      </c>
      <c r="D11" s="9">
        <f>'[1]2'!$V$42</f>
        <v>27.3</v>
      </c>
      <c r="E11" s="8"/>
    </row>
    <row r="12" spans="1:5" s="12" customFormat="1" ht="15.75">
      <c r="A12" s="15" t="s">
        <v>175</v>
      </c>
      <c r="B12" s="17" t="s">
        <v>176</v>
      </c>
      <c r="C12" s="9">
        <f>'[1]2'!$L$44</f>
        <v>46</v>
      </c>
      <c r="D12" s="9">
        <f>'[1]2'!$V$44</f>
        <v>0</v>
      </c>
      <c r="E12" s="8"/>
    </row>
    <row r="13" spans="1:5" s="12" customFormat="1" ht="15.75">
      <c r="A13" s="15" t="s">
        <v>54</v>
      </c>
      <c r="B13" s="17" t="s">
        <v>55</v>
      </c>
      <c r="C13" s="9">
        <f>'[1]2'!$L$54</f>
        <v>919.58819999655179</v>
      </c>
      <c r="D13" s="9">
        <f>'[1]2'!$V$54</f>
        <v>511.36923000103457</v>
      </c>
      <c r="E13" s="8"/>
    </row>
    <row r="14" spans="1:5" s="12" customFormat="1" ht="31.5">
      <c r="A14" s="15" t="s">
        <v>56</v>
      </c>
      <c r="B14" s="17" t="s">
        <v>57</v>
      </c>
      <c r="C14" s="9">
        <f>C15</f>
        <v>478.74313161392445</v>
      </c>
      <c r="D14" s="9">
        <f>D15</f>
        <v>110.6795</v>
      </c>
      <c r="E14" s="8"/>
    </row>
    <row r="15" spans="1:5" s="12" customFormat="1" ht="15.75">
      <c r="A15" s="15" t="s">
        <v>58</v>
      </c>
      <c r="B15" s="17" t="s">
        <v>59</v>
      </c>
      <c r="C15" s="9">
        <f>'[1]2'!$L$64</f>
        <v>478.74313161392445</v>
      </c>
      <c r="D15" s="9">
        <f>'[1]2'!$V$64</f>
        <v>110.6795</v>
      </c>
      <c r="E15" s="8"/>
    </row>
    <row r="16" spans="1:5" ht="31.5">
      <c r="A16" s="15">
        <v>1104</v>
      </c>
      <c r="B16" s="16" t="s">
        <v>60</v>
      </c>
      <c r="C16" s="9">
        <f>'[1]2'!$L$70</f>
        <v>28.5</v>
      </c>
      <c r="D16" s="9">
        <f>'[1]2'!$V$70</f>
        <v>0</v>
      </c>
      <c r="E16" s="8"/>
    </row>
    <row r="17" spans="3:5">
      <c r="C17" s="8">
        <f>C5+C11+C12+C13+C14+C16</f>
        <v>4329.9999928206389</v>
      </c>
      <c r="D17" s="8">
        <f>D5+D11+D13+D14+D16</f>
        <v>1451.2631100010346</v>
      </c>
      <c r="E17" s="8"/>
    </row>
    <row r="18" spans="3:5">
      <c r="D18" s="72"/>
    </row>
    <row r="19" spans="3:5">
      <c r="D19" s="71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topLeftCell="A20" workbookViewId="0">
      <selection activeCell="C41" sqref="C41:C42"/>
    </sheetView>
  </sheetViews>
  <sheetFormatPr defaultRowHeight="15"/>
  <cols>
    <col min="1" max="1" width="44.85546875" customWidth="1"/>
    <col min="2" max="3" width="20.7109375" customWidth="1"/>
  </cols>
  <sheetData>
    <row r="1" spans="1:3" ht="18" customHeight="1">
      <c r="A1" s="78"/>
      <c r="B1" s="78"/>
      <c r="C1" s="78"/>
    </row>
    <row r="2" spans="1:3" ht="18" customHeight="1"/>
    <row r="3" spans="1:3" ht="18" customHeight="1"/>
    <row r="4" spans="1:3" ht="18" customHeight="1"/>
    <row r="5" spans="1:3" ht="18" customHeight="1"/>
    <row r="6" spans="1:3" ht="18" customHeight="1"/>
    <row r="7" spans="1:3" ht="18" customHeight="1"/>
    <row r="8" spans="1:3" ht="18" customHeight="1"/>
    <row r="9" spans="1:3" ht="18" customHeight="1"/>
    <row r="10" spans="1:3" ht="18" customHeight="1"/>
    <row r="11" spans="1:3" ht="18" customHeight="1"/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spans="1:3" ht="18" customHeight="1"/>
    <row r="18" spans="1:3" ht="18" customHeight="1"/>
    <row r="19" spans="1:3" ht="18" customHeight="1"/>
    <row r="20" spans="1:3" ht="18" customHeight="1"/>
    <row r="21" spans="1:3">
      <c r="C21" s="18" t="s">
        <v>63</v>
      </c>
    </row>
    <row r="22" spans="1:3" ht="33" customHeight="1">
      <c r="A22" s="76" t="s">
        <v>178</v>
      </c>
      <c r="B22" s="77"/>
      <c r="C22" s="77"/>
    </row>
    <row r="23" spans="1:3">
      <c r="C23" s="18" t="s">
        <v>40</v>
      </c>
    </row>
    <row r="24" spans="1:3" ht="31.5">
      <c r="A24" s="14" t="s">
        <v>42</v>
      </c>
      <c r="B24" s="10" t="s">
        <v>61</v>
      </c>
      <c r="C24" s="11" t="s">
        <v>177</v>
      </c>
    </row>
    <row r="25" spans="1:3">
      <c r="A25" s="19" t="s">
        <v>64</v>
      </c>
      <c r="B25" s="9">
        <f>SUM(B26:B28)</f>
        <v>2441.1148028240873</v>
      </c>
      <c r="C25" s="9">
        <f>SUM(C26:C28)</f>
        <v>627.61216000000013</v>
      </c>
    </row>
    <row r="26" spans="1:3">
      <c r="A26" s="19" t="s">
        <v>65</v>
      </c>
      <c r="B26" s="9">
        <f>'[1]2'!L71</f>
        <v>1870.2878669923864</v>
      </c>
      <c r="C26" s="9">
        <f>'[1]2'!V71</f>
        <v>492.39964000000009</v>
      </c>
    </row>
    <row r="27" spans="1:3">
      <c r="A27" s="19" t="s">
        <v>66</v>
      </c>
      <c r="B27" s="9">
        <f>'[1]2'!L72</f>
        <v>6</v>
      </c>
      <c r="C27" s="9">
        <f>'[1]2'!V72</f>
        <v>0</v>
      </c>
    </row>
    <row r="28" spans="1:3">
      <c r="A28" s="19" t="s">
        <v>67</v>
      </c>
      <c r="B28" s="9">
        <f>'[1]2'!L73</f>
        <v>564.82693583170078</v>
      </c>
      <c r="C28" s="9">
        <f>'[1]2'!V73</f>
        <v>135.21252000000001</v>
      </c>
    </row>
    <row r="29" spans="1:3">
      <c r="A29" s="19" t="s">
        <v>68</v>
      </c>
      <c r="B29" s="9">
        <f>SUM(B30:B35)</f>
        <v>1051.1005399965518</v>
      </c>
      <c r="C29" s="9">
        <f>SUM(C30:C35)</f>
        <v>629.46356000103458</v>
      </c>
    </row>
    <row r="30" spans="1:3">
      <c r="A30" s="19" t="s">
        <v>69</v>
      </c>
      <c r="B30" s="9">
        <f>'[1]2'!L74</f>
        <v>85.2</v>
      </c>
      <c r="C30" s="9">
        <f>'[1]2'!V74</f>
        <v>24.661900000000003</v>
      </c>
    </row>
    <row r="31" spans="1:3">
      <c r="A31" s="19" t="s">
        <v>70</v>
      </c>
      <c r="B31" s="9">
        <f>'[1]2'!L75</f>
        <v>2</v>
      </c>
      <c r="C31" s="9">
        <f>'[1]2'!V75</f>
        <v>0</v>
      </c>
    </row>
    <row r="32" spans="1:3">
      <c r="A32" s="19" t="s">
        <v>71</v>
      </c>
      <c r="B32" s="9">
        <f>'[1]2'!L76</f>
        <v>346.9</v>
      </c>
      <c r="C32" s="9">
        <f>'[1]2'!V76</f>
        <v>262.58305000000007</v>
      </c>
    </row>
    <row r="33" spans="1:3">
      <c r="A33" s="19" t="s">
        <v>72</v>
      </c>
      <c r="B33" s="9">
        <f>'[1]2'!L77</f>
        <v>0</v>
      </c>
      <c r="C33" s="9">
        <f>'[1]2'!V77</f>
        <v>0</v>
      </c>
    </row>
    <row r="34" spans="1:3">
      <c r="A34" s="19" t="s">
        <v>73</v>
      </c>
      <c r="B34" s="9">
        <f>'[1]2'!L78</f>
        <v>377.69999999655175</v>
      </c>
      <c r="C34" s="9">
        <f>'[1]2'!V78</f>
        <v>66.505200001034481</v>
      </c>
    </row>
    <row r="35" spans="1:3">
      <c r="A35" s="19" t="s">
        <v>74</v>
      </c>
      <c r="B35" s="9">
        <f>'[1]2'!L79</f>
        <v>239.30053999999998</v>
      </c>
      <c r="C35" s="9">
        <f>'[1]2'!V79</f>
        <v>275.71341000000001</v>
      </c>
    </row>
    <row r="36" spans="1:3">
      <c r="A36" s="19" t="s">
        <v>79</v>
      </c>
      <c r="B36" s="9">
        <f>'[1]2'!L82</f>
        <v>28.5</v>
      </c>
      <c r="C36" s="9">
        <f>'[1]2'!V82</f>
        <v>0</v>
      </c>
    </row>
    <row r="37" spans="1:3">
      <c r="A37" s="19" t="s">
        <v>75</v>
      </c>
      <c r="B37" s="9">
        <f>'[1]2'!L83</f>
        <v>241.2</v>
      </c>
      <c r="C37" s="9">
        <f>'[1]2'!V83</f>
        <v>96.528720000000007</v>
      </c>
    </row>
    <row r="38" spans="1:3">
      <c r="A38" s="20" t="s">
        <v>76</v>
      </c>
      <c r="B38" s="9">
        <f>'[1]2'!L84</f>
        <v>0</v>
      </c>
      <c r="C38" s="9">
        <f>'[1]2'!V84</f>
        <v>0</v>
      </c>
    </row>
    <row r="39" spans="1:3">
      <c r="A39" s="19" t="s">
        <v>77</v>
      </c>
      <c r="B39" s="9">
        <f>'[1]2'!L85</f>
        <v>568.08465000000001</v>
      </c>
      <c r="C39" s="9">
        <f>'[1]2'!V85</f>
        <v>97.658670000000015</v>
      </c>
    </row>
    <row r="40" spans="1:3">
      <c r="A40" s="19" t="s">
        <v>78</v>
      </c>
      <c r="B40" s="9">
        <f>B25+B29+B36+B37+B38+B39</f>
        <v>4329.9999928206389</v>
      </c>
      <c r="C40" s="9">
        <f>C25+C29+C36+C37+C38+C39</f>
        <v>1451.2631100010349</v>
      </c>
    </row>
    <row r="41" spans="1:3">
      <c r="C41" s="72"/>
    </row>
    <row r="42" spans="1:3">
      <c r="C42" s="8"/>
    </row>
  </sheetData>
  <mergeCells count="2">
    <mergeCell ref="A22:C2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E25" sqref="E25:F26"/>
    </sheetView>
  </sheetViews>
  <sheetFormatPr defaultRowHeight="15"/>
  <cols>
    <col min="1" max="1" width="32.5703125" customWidth="1"/>
    <col min="2" max="4" width="10.7109375" customWidth="1"/>
    <col min="5" max="5" width="14.140625" customWidth="1"/>
    <col min="6" max="6" width="14" customWidth="1"/>
  </cols>
  <sheetData>
    <row r="1" spans="1:6">
      <c r="E1" s="78" t="s">
        <v>80</v>
      </c>
      <c r="F1" s="78"/>
    </row>
    <row r="2" spans="1:6" ht="31.5" customHeight="1">
      <c r="A2" s="76" t="s">
        <v>182</v>
      </c>
      <c r="B2" s="76"/>
      <c r="C2" s="76"/>
      <c r="D2" s="76"/>
      <c r="E2" s="76"/>
      <c r="F2" s="76"/>
    </row>
    <row r="3" spans="1:6">
      <c r="F3" t="s">
        <v>40</v>
      </c>
    </row>
    <row r="4" spans="1:6" ht="31.5">
      <c r="A4" s="14" t="s">
        <v>42</v>
      </c>
      <c r="B4" s="29" t="s">
        <v>106</v>
      </c>
      <c r="C4" s="29" t="s">
        <v>107</v>
      </c>
      <c r="D4" s="29" t="s">
        <v>108</v>
      </c>
      <c r="E4" s="10" t="s">
        <v>61</v>
      </c>
      <c r="F4" s="11" t="s">
        <v>186</v>
      </c>
    </row>
    <row r="5" spans="1:6" ht="15.75">
      <c r="A5" s="27" t="s">
        <v>81</v>
      </c>
      <c r="B5" s="28">
        <v>303</v>
      </c>
      <c r="C5" s="28"/>
      <c r="D5" s="28"/>
      <c r="E5" s="30">
        <f>E6</f>
        <v>2733.7686627501921</v>
      </c>
      <c r="F5" s="30">
        <f>F6</f>
        <v>801.91438000000016</v>
      </c>
    </row>
    <row r="6" spans="1:6" ht="15.75">
      <c r="A6" s="23" t="s">
        <v>82</v>
      </c>
      <c r="B6" s="15">
        <v>303</v>
      </c>
      <c r="C6" s="15" t="s">
        <v>83</v>
      </c>
      <c r="D6" s="15"/>
      <c r="E6" s="31">
        <f>SUM(E7:E11)</f>
        <v>2733.7686627501921</v>
      </c>
      <c r="F6" s="31">
        <f>SUM(F7:F11)</f>
        <v>801.91438000000016</v>
      </c>
    </row>
    <row r="7" spans="1:6" ht="38.25">
      <c r="A7" s="23" t="s">
        <v>84</v>
      </c>
      <c r="B7" s="15">
        <v>303</v>
      </c>
      <c r="C7" s="15" t="s">
        <v>83</v>
      </c>
      <c r="D7" s="15" t="s">
        <v>85</v>
      </c>
      <c r="E7" s="31">
        <f>пр.2!C6</f>
        <v>329.40600000000001</v>
      </c>
      <c r="F7" s="31">
        <f>пр.2!D6</f>
        <v>104.20483999999999</v>
      </c>
    </row>
    <row r="8" spans="1:6" ht="30">
      <c r="A8" s="21" t="s">
        <v>86</v>
      </c>
      <c r="B8" s="15">
        <v>303</v>
      </c>
      <c r="C8" s="15" t="s">
        <v>83</v>
      </c>
      <c r="D8" s="15" t="s">
        <v>87</v>
      </c>
      <c r="E8" s="31">
        <f>пр.2!C7</f>
        <v>1928.1976627501922</v>
      </c>
      <c r="F8" s="31">
        <f>пр.2!D7</f>
        <v>469.61910000000012</v>
      </c>
    </row>
    <row r="9" spans="1:6" ht="15.75">
      <c r="A9" s="21" t="s">
        <v>172</v>
      </c>
      <c r="B9" s="15">
        <v>303</v>
      </c>
      <c r="C9" s="15" t="s">
        <v>83</v>
      </c>
      <c r="D9" s="15" t="s">
        <v>183</v>
      </c>
      <c r="E9" s="31">
        <f>пр.2!C8</f>
        <v>60</v>
      </c>
      <c r="F9" s="31">
        <f>пр.2!D8</f>
        <v>60</v>
      </c>
    </row>
    <row r="10" spans="1:6" ht="15.75">
      <c r="A10" s="17" t="s">
        <v>62</v>
      </c>
      <c r="B10" s="22">
        <v>303</v>
      </c>
      <c r="C10" s="22" t="s">
        <v>83</v>
      </c>
      <c r="D10" s="22" t="s">
        <v>88</v>
      </c>
      <c r="E10" s="31">
        <f>пр.2!C9</f>
        <v>11</v>
      </c>
      <c r="F10" s="31">
        <f>пр.2!D9</f>
        <v>0</v>
      </c>
    </row>
    <row r="11" spans="1:6" ht="25.5">
      <c r="A11" s="23" t="s">
        <v>89</v>
      </c>
      <c r="B11" s="22">
        <v>303</v>
      </c>
      <c r="C11" s="22" t="s">
        <v>83</v>
      </c>
      <c r="D11" s="22">
        <v>14</v>
      </c>
      <c r="E11" s="31">
        <f>пр.2!C10</f>
        <v>405.16499999999996</v>
      </c>
      <c r="F11" s="31">
        <f>пр.2!D10</f>
        <v>168.09044</v>
      </c>
    </row>
    <row r="12" spans="1:6" ht="25.5">
      <c r="A12" s="23" t="s">
        <v>53</v>
      </c>
      <c r="B12" s="15" t="s">
        <v>90</v>
      </c>
      <c r="C12" s="15" t="s">
        <v>85</v>
      </c>
      <c r="D12" s="15" t="s">
        <v>91</v>
      </c>
      <c r="E12" s="31">
        <f>пр.2!C11</f>
        <v>123.39999845997055</v>
      </c>
      <c r="F12" s="31">
        <f>пр.2!D11</f>
        <v>27.3</v>
      </c>
    </row>
    <row r="13" spans="1:6" ht="15.75">
      <c r="A13" s="23" t="s">
        <v>176</v>
      </c>
      <c r="B13" s="15" t="s">
        <v>90</v>
      </c>
      <c r="C13" s="15" t="s">
        <v>91</v>
      </c>
      <c r="D13" s="15" t="s">
        <v>184</v>
      </c>
      <c r="E13" s="31">
        <f>пр.2!C12</f>
        <v>46</v>
      </c>
      <c r="F13" s="31">
        <f>пр.2!D12</f>
        <v>0</v>
      </c>
    </row>
    <row r="14" spans="1:6" ht="15.75">
      <c r="A14" s="23" t="s">
        <v>92</v>
      </c>
      <c r="B14" s="15" t="s">
        <v>90</v>
      </c>
      <c r="C14" s="15"/>
      <c r="D14" s="15"/>
      <c r="E14" s="31">
        <f>E15</f>
        <v>919.58819999655179</v>
      </c>
      <c r="F14" s="31">
        <f>F15</f>
        <v>511.36923000103457</v>
      </c>
    </row>
    <row r="15" spans="1:6" ht="15.75">
      <c r="A15" s="23" t="s">
        <v>93</v>
      </c>
      <c r="B15" s="15" t="s">
        <v>90</v>
      </c>
      <c r="C15" s="15" t="s">
        <v>94</v>
      </c>
      <c r="D15" s="15"/>
      <c r="E15" s="31">
        <f>E16</f>
        <v>919.58819999655179</v>
      </c>
      <c r="F15" s="31">
        <f>F16</f>
        <v>511.36923000103457</v>
      </c>
    </row>
    <row r="16" spans="1:6" ht="15.75">
      <c r="A16" s="23" t="s">
        <v>95</v>
      </c>
      <c r="B16" s="15" t="s">
        <v>90</v>
      </c>
      <c r="C16" s="15" t="s">
        <v>94</v>
      </c>
      <c r="D16" s="15" t="s">
        <v>91</v>
      </c>
      <c r="E16" s="31">
        <f>пр.2!C13</f>
        <v>919.58819999655179</v>
      </c>
      <c r="F16" s="31">
        <f>пр.2!D13</f>
        <v>511.36923000103457</v>
      </c>
    </row>
    <row r="17" spans="1:6" ht="15.75">
      <c r="A17" s="23" t="s">
        <v>96</v>
      </c>
      <c r="B17" s="15" t="s">
        <v>90</v>
      </c>
      <c r="C17" s="15" t="s">
        <v>94</v>
      </c>
      <c r="D17" s="15" t="s">
        <v>91</v>
      </c>
      <c r="E17" s="31"/>
      <c r="F17" s="31"/>
    </row>
    <row r="18" spans="1:6" ht="15.75">
      <c r="A18" s="23" t="s">
        <v>59</v>
      </c>
      <c r="B18" s="15" t="s">
        <v>97</v>
      </c>
      <c r="C18" s="15"/>
      <c r="D18" s="15"/>
      <c r="E18" s="31">
        <f>E19</f>
        <v>478.74313161392445</v>
      </c>
      <c r="F18" s="31">
        <f>F19</f>
        <v>110.6795</v>
      </c>
    </row>
    <row r="19" spans="1:6" ht="25.5">
      <c r="A19" s="23" t="s">
        <v>98</v>
      </c>
      <c r="B19" s="15" t="s">
        <v>97</v>
      </c>
      <c r="C19" s="15" t="s">
        <v>99</v>
      </c>
      <c r="D19" s="15"/>
      <c r="E19" s="31">
        <f>E20</f>
        <v>478.74313161392445</v>
      </c>
      <c r="F19" s="31">
        <f>F20</f>
        <v>110.6795</v>
      </c>
    </row>
    <row r="20" spans="1:6" ht="15.75">
      <c r="A20" s="23" t="s">
        <v>100</v>
      </c>
      <c r="B20" s="15" t="s">
        <v>97</v>
      </c>
      <c r="C20" s="15" t="s">
        <v>99</v>
      </c>
      <c r="D20" s="15" t="s">
        <v>83</v>
      </c>
      <c r="E20" s="31">
        <f>пр.2!C15</f>
        <v>478.74313161392445</v>
      </c>
      <c r="F20" s="31">
        <f>пр.2!D15</f>
        <v>110.6795</v>
      </c>
    </row>
    <row r="21" spans="1:6" ht="15.75">
      <c r="A21" s="24" t="s">
        <v>101</v>
      </c>
      <c r="B21" s="15" t="s">
        <v>102</v>
      </c>
      <c r="C21" s="15"/>
      <c r="D21" s="15"/>
      <c r="E21" s="31"/>
      <c r="F21" s="31"/>
    </row>
    <row r="22" spans="1:6" ht="15.75">
      <c r="A22" s="23" t="s">
        <v>103</v>
      </c>
      <c r="B22" s="15" t="s">
        <v>102</v>
      </c>
      <c r="C22" s="15" t="s">
        <v>88</v>
      </c>
      <c r="D22" s="15"/>
      <c r="E22" s="31"/>
      <c r="F22" s="31"/>
    </row>
    <row r="23" spans="1:6" ht="15.75">
      <c r="A23" s="24" t="s">
        <v>104</v>
      </c>
      <c r="B23" s="15" t="s">
        <v>102</v>
      </c>
      <c r="C23" s="15" t="s">
        <v>88</v>
      </c>
      <c r="D23" s="15" t="s">
        <v>87</v>
      </c>
      <c r="E23" s="31">
        <f>пр.2!C16</f>
        <v>28.5</v>
      </c>
      <c r="F23" s="31">
        <f>пр.2!D16</f>
        <v>0</v>
      </c>
    </row>
    <row r="24" spans="1:6" ht="15.75">
      <c r="A24" s="25" t="s">
        <v>105</v>
      </c>
      <c r="B24" s="26"/>
      <c r="C24" s="26"/>
      <c r="D24" s="26"/>
      <c r="E24" s="30">
        <f>E5+E12+E13+E14+E18+E23</f>
        <v>4329.9999928206389</v>
      </c>
      <c r="F24" s="30">
        <f>F5+F12+F13+F14+F18+F23</f>
        <v>1451.2631100010346</v>
      </c>
    </row>
    <row r="25" spans="1:6">
      <c r="E25" s="8"/>
      <c r="F25" s="8"/>
    </row>
    <row r="26" spans="1:6">
      <c r="E26" s="72"/>
      <c r="F26" s="72"/>
    </row>
  </sheetData>
  <mergeCells count="2">
    <mergeCell ref="A2:F2"/>
    <mergeCell ref="E1:F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workbookViewId="0">
      <selection sqref="A1:K53"/>
    </sheetView>
  </sheetViews>
  <sheetFormatPr defaultRowHeight="15"/>
  <cols>
    <col min="1" max="1" width="4.42578125" customWidth="1"/>
    <col min="2" max="2" width="9.5703125" bestFit="1" customWidth="1"/>
    <col min="3" max="3" width="12" customWidth="1"/>
    <col min="6" max="6" width="9.5703125" customWidth="1"/>
    <col min="7" max="8" width="7.7109375" customWidth="1"/>
    <col min="9" max="9" width="10.28515625" customWidth="1"/>
    <col min="10" max="10" width="6.5703125" customWidth="1"/>
    <col min="11" max="11" width="12.7109375" customWidth="1"/>
  </cols>
  <sheetData>
    <row r="1" spans="1:11" ht="15.75">
      <c r="A1" s="5"/>
      <c r="B1" s="5"/>
      <c r="C1" s="5"/>
      <c r="D1" s="5"/>
      <c r="E1" s="5"/>
      <c r="F1" s="5"/>
      <c r="G1" s="5"/>
      <c r="H1" s="33" t="s">
        <v>109</v>
      </c>
      <c r="I1" s="5"/>
      <c r="J1" s="5"/>
      <c r="K1" s="5"/>
    </row>
    <row r="2" spans="1:11" ht="15.75">
      <c r="A2" s="5"/>
      <c r="B2" s="5"/>
      <c r="C2" s="5"/>
      <c r="D2" s="5"/>
      <c r="E2" s="5"/>
      <c r="F2" s="34" t="s">
        <v>110</v>
      </c>
      <c r="G2" s="5"/>
      <c r="H2" s="5"/>
      <c r="I2" s="5"/>
      <c r="J2" s="5"/>
      <c r="K2" s="5"/>
    </row>
    <row r="3" spans="1:11" ht="15.4" customHeight="1">
      <c r="A3" s="5"/>
      <c r="B3" s="35" t="s">
        <v>179</v>
      </c>
      <c r="C3" s="5"/>
      <c r="D3" s="5"/>
      <c r="E3" s="5"/>
      <c r="F3" s="5"/>
      <c r="G3" s="5"/>
      <c r="H3" s="5"/>
      <c r="I3" s="5"/>
      <c r="J3" s="5"/>
      <c r="K3" s="5"/>
    </row>
    <row r="4" spans="1:11" ht="15.4" customHeight="1">
      <c r="A4" s="5"/>
      <c r="B4" s="36" t="s">
        <v>180</v>
      </c>
      <c r="C4" s="5"/>
      <c r="D4" s="5"/>
      <c r="E4" s="5"/>
      <c r="F4" s="5"/>
      <c r="G4" s="5"/>
      <c r="H4" s="37">
        <f>пр.1!D30</f>
        <v>1173.7992599999998</v>
      </c>
      <c r="I4" s="5" t="s">
        <v>114</v>
      </c>
      <c r="J4" s="5"/>
      <c r="K4" s="5"/>
    </row>
    <row r="5" spans="1:11" ht="15.4" customHeight="1">
      <c r="A5" s="5"/>
      <c r="B5" s="38">
        <f>пр.1!E30</f>
        <v>0</v>
      </c>
      <c r="C5" s="5" t="s">
        <v>115</v>
      </c>
      <c r="D5" s="5"/>
      <c r="E5" s="5"/>
      <c r="F5" s="5"/>
      <c r="G5" s="5"/>
      <c r="H5" s="5"/>
      <c r="I5" s="5"/>
      <c r="J5" s="5"/>
      <c r="K5" s="5"/>
    </row>
    <row r="6" spans="1:11" ht="15.4" customHeight="1">
      <c r="A6" s="5"/>
      <c r="B6" s="39" t="s">
        <v>116</v>
      </c>
      <c r="C6" s="5"/>
      <c r="D6" s="5"/>
      <c r="E6" s="5"/>
      <c r="F6" s="40">
        <f>пр.1!D7</f>
        <v>904.44925999999987</v>
      </c>
      <c r="G6" s="5" t="s">
        <v>117</v>
      </c>
      <c r="H6" s="40">
        <f>пр.1!E7</f>
        <v>0</v>
      </c>
      <c r="I6" s="5" t="s">
        <v>118</v>
      </c>
      <c r="J6" s="5"/>
      <c r="K6" s="5"/>
    </row>
    <row r="7" spans="1:11" ht="15.4" customHeight="1">
      <c r="A7" s="5"/>
      <c r="B7" s="41" t="s">
        <v>120</v>
      </c>
      <c r="C7" s="5"/>
      <c r="D7" s="5"/>
      <c r="E7" s="5"/>
      <c r="F7" s="5"/>
      <c r="G7" s="5"/>
      <c r="H7" s="37">
        <f>пр.1!D24</f>
        <v>269.35000000000002</v>
      </c>
      <c r="I7" s="5" t="s">
        <v>119</v>
      </c>
      <c r="J7" s="40">
        <f>пр.1!E24</f>
        <v>0</v>
      </c>
      <c r="K7" s="5" t="s">
        <v>121</v>
      </c>
    </row>
    <row r="8" spans="1:11" ht="15.4" customHeight="1">
      <c r="A8" s="5"/>
      <c r="B8" s="41" t="s">
        <v>123</v>
      </c>
      <c r="C8" s="5"/>
      <c r="D8" s="5"/>
      <c r="E8" s="5"/>
      <c r="F8" s="5"/>
      <c r="G8" s="5"/>
      <c r="H8" s="40">
        <f>пр.1!D9</f>
        <v>359.70862</v>
      </c>
      <c r="I8" s="42" t="s">
        <v>119</v>
      </c>
      <c r="J8" s="40">
        <f>пр.1!E9</f>
        <v>0</v>
      </c>
      <c r="K8" s="5" t="s">
        <v>121</v>
      </c>
    </row>
    <row r="9" spans="1:11" ht="15.4" customHeight="1">
      <c r="A9" s="5"/>
      <c r="B9" s="41" t="s">
        <v>124</v>
      </c>
      <c r="C9" s="5"/>
      <c r="D9" s="5"/>
      <c r="E9" s="5"/>
      <c r="F9" s="40">
        <f>пр.1!D12</f>
        <v>4.1588499999999993</v>
      </c>
      <c r="G9" s="37" t="s">
        <v>125</v>
      </c>
      <c r="H9" s="40">
        <f>пр.1!E12</f>
        <v>0</v>
      </c>
      <c r="I9" s="37" t="s">
        <v>121</v>
      </c>
      <c r="J9" s="37"/>
      <c r="K9" s="37"/>
    </row>
    <row r="10" spans="1:11" ht="15.4" customHeight="1">
      <c r="A10" s="5"/>
      <c r="B10" s="41" t="s">
        <v>126</v>
      </c>
      <c r="C10" s="5"/>
      <c r="D10" s="5"/>
      <c r="E10" s="5"/>
      <c r="F10" s="40">
        <f>пр.1!D14</f>
        <v>15.593950000000001</v>
      </c>
      <c r="G10" s="42" t="s">
        <v>119</v>
      </c>
      <c r="H10" s="40">
        <f>пр.1!E14</f>
        <v>0</v>
      </c>
      <c r="I10" s="37" t="s">
        <v>121</v>
      </c>
      <c r="J10" s="5"/>
      <c r="K10" s="5"/>
    </row>
    <row r="11" spans="1:11" ht="15.4" customHeight="1">
      <c r="A11" s="5"/>
      <c r="B11" s="41" t="s">
        <v>127</v>
      </c>
      <c r="C11" s="5"/>
      <c r="D11" s="5"/>
      <c r="E11" s="5"/>
      <c r="F11" s="5"/>
      <c r="G11" s="5"/>
      <c r="H11" s="37">
        <f>пр.1!D15</f>
        <v>50.555210000000002</v>
      </c>
      <c r="I11" s="5" t="s">
        <v>122</v>
      </c>
      <c r="J11" s="40">
        <f>пр.1!E15</f>
        <v>0</v>
      </c>
      <c r="K11" s="37" t="s">
        <v>121</v>
      </c>
    </row>
    <row r="12" spans="1:11" ht="15.4" customHeight="1">
      <c r="A12" s="5"/>
      <c r="B12" s="41" t="s">
        <v>128</v>
      </c>
      <c r="C12" s="5"/>
      <c r="D12" s="5"/>
      <c r="E12" s="5"/>
      <c r="F12" s="5"/>
      <c r="G12" s="5"/>
      <c r="H12" s="37">
        <f>пр.1!D16</f>
        <v>66.731920000000002</v>
      </c>
      <c r="I12" s="5" t="s">
        <v>122</v>
      </c>
      <c r="J12" s="40">
        <f>пр.1!E16</f>
        <v>0</v>
      </c>
      <c r="K12" s="37" t="s">
        <v>121</v>
      </c>
    </row>
    <row r="13" spans="1:11" ht="15.4" customHeight="1">
      <c r="A13" s="5"/>
      <c r="B13" s="41" t="s">
        <v>129</v>
      </c>
      <c r="C13" s="5"/>
      <c r="D13" s="40">
        <f>пр.1!D18+пр.1!D19</f>
        <v>357.44433999999995</v>
      </c>
      <c r="E13" s="5" t="s">
        <v>119</v>
      </c>
      <c r="F13" s="40">
        <f>(пр.1!D18+пр.1!D19)/(пр.1!C18+пр.1!C19)*100</f>
        <v>35.744433999999998</v>
      </c>
      <c r="G13" s="5" t="s">
        <v>121</v>
      </c>
      <c r="H13" s="5"/>
      <c r="I13" s="5"/>
      <c r="J13" s="5"/>
      <c r="K13" s="5"/>
    </row>
    <row r="14" spans="1:11" ht="15.4" customHeight="1">
      <c r="A14" s="5"/>
      <c r="B14" s="41" t="s">
        <v>130</v>
      </c>
      <c r="C14" s="5"/>
      <c r="D14" s="5"/>
      <c r="E14" s="5"/>
      <c r="F14" s="5"/>
      <c r="G14" s="40">
        <f>пр.1!D21</f>
        <v>26.52047</v>
      </c>
      <c r="H14" s="42" t="s">
        <v>119</v>
      </c>
      <c r="I14" s="43">
        <f>пр.1!E21</f>
        <v>0</v>
      </c>
      <c r="J14" s="42" t="s">
        <v>121</v>
      </c>
      <c r="K14" s="5"/>
    </row>
    <row r="15" spans="1:11" ht="15.4" customHeight="1">
      <c r="A15" s="5"/>
      <c r="B15" s="36" t="s">
        <v>181</v>
      </c>
      <c r="C15" s="5"/>
      <c r="D15" s="5"/>
      <c r="E15" s="5"/>
      <c r="F15" s="5"/>
      <c r="G15" s="5"/>
      <c r="H15" s="5"/>
      <c r="I15" s="5"/>
      <c r="J15" s="40">
        <f>пр.2!D17</f>
        <v>1451.2631100010346</v>
      </c>
      <c r="K15" s="5" t="s">
        <v>131</v>
      </c>
    </row>
    <row r="16" spans="1:11" ht="15.4" customHeight="1">
      <c r="A16" s="5"/>
      <c r="B16" s="44">
        <f>пр.2!E17</f>
        <v>0</v>
      </c>
      <c r="C16" s="42" t="s">
        <v>133</v>
      </c>
      <c r="D16" s="5"/>
      <c r="E16" s="5"/>
      <c r="F16" s="5"/>
      <c r="G16" s="5"/>
      <c r="H16" s="5"/>
      <c r="I16" s="5"/>
      <c r="J16" s="5"/>
      <c r="K16" s="5"/>
    </row>
    <row r="17" spans="1:11" ht="15.4" customHeight="1">
      <c r="A17" s="5"/>
      <c r="B17" s="41" t="s">
        <v>111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15.4" customHeight="1">
      <c r="A18" s="5"/>
      <c r="B18" s="39" t="s">
        <v>132</v>
      </c>
      <c r="C18" s="5"/>
      <c r="D18" s="5"/>
      <c r="E18" s="5"/>
      <c r="F18" s="5"/>
      <c r="G18" s="40">
        <f>пр.2!D6</f>
        <v>104.20483999999999</v>
      </c>
      <c r="H18" s="5" t="s">
        <v>119</v>
      </c>
      <c r="I18" s="40">
        <f>пр.2!E6</f>
        <v>0</v>
      </c>
      <c r="J18" s="42" t="s">
        <v>133</v>
      </c>
      <c r="K18" s="5"/>
    </row>
    <row r="19" spans="1:11" ht="15.4" customHeight="1">
      <c r="A19" s="5"/>
      <c r="B19" s="45" t="s">
        <v>134</v>
      </c>
      <c r="C19" s="5"/>
      <c r="D19" s="40">
        <f>'[2]2'!$AY$7</f>
        <v>193.88531</v>
      </c>
      <c r="E19" s="5" t="s">
        <v>122</v>
      </c>
      <c r="F19" s="40">
        <f>'[2]2'!$AZ$7</f>
        <v>77.771885278780587</v>
      </c>
      <c r="G19" s="42" t="s">
        <v>121</v>
      </c>
      <c r="H19" s="5"/>
      <c r="I19" s="5"/>
      <c r="J19" s="5"/>
      <c r="K19" s="5"/>
    </row>
    <row r="20" spans="1:11" ht="15.4" customHeight="1">
      <c r="A20" s="5"/>
      <c r="B20" s="45" t="s">
        <v>135</v>
      </c>
      <c r="C20" s="5"/>
      <c r="D20" s="5"/>
      <c r="E20" s="5"/>
      <c r="F20" s="40">
        <f>'[2]2'!$AY$8</f>
        <v>65.869190000000003</v>
      </c>
      <c r="G20" s="5" t="s">
        <v>122</v>
      </c>
      <c r="H20" s="40">
        <f>'[2]2'!$AZ$8</f>
        <v>77.220621336459558</v>
      </c>
      <c r="I20" s="37" t="s">
        <v>121</v>
      </c>
      <c r="J20" s="5"/>
      <c r="K20" s="5"/>
    </row>
    <row r="21" spans="1:11" ht="15.4" customHeight="1">
      <c r="A21" s="5"/>
      <c r="B21" s="46" t="s">
        <v>136</v>
      </c>
      <c r="C21" s="5"/>
      <c r="D21" s="5"/>
      <c r="E21" s="5"/>
      <c r="F21" s="5"/>
      <c r="G21" s="40">
        <f>пр.2!D7</f>
        <v>469.61910000000012</v>
      </c>
      <c r="H21" s="5" t="s">
        <v>119</v>
      </c>
      <c r="I21" s="40">
        <f>пр.2!E7</f>
        <v>0</v>
      </c>
      <c r="J21" s="42" t="s">
        <v>133</v>
      </c>
      <c r="K21" s="5"/>
    </row>
    <row r="22" spans="1:11" ht="15.4" customHeight="1">
      <c r="A22" s="5"/>
      <c r="B22" s="45" t="s">
        <v>134</v>
      </c>
      <c r="C22" s="5"/>
      <c r="D22" s="40">
        <f>'[2]2'!$AY$10</f>
        <v>677.84127000000001</v>
      </c>
      <c r="E22" s="5" t="s">
        <v>122</v>
      </c>
      <c r="F22" s="40">
        <f>'[2]2'!$AZ$10</f>
        <v>73.975910727927541</v>
      </c>
      <c r="G22" s="42" t="s">
        <v>121</v>
      </c>
      <c r="H22" s="5"/>
      <c r="I22" s="5"/>
      <c r="J22" s="5"/>
      <c r="K22" s="5"/>
    </row>
    <row r="23" spans="1:11" ht="15.4" customHeight="1">
      <c r="A23" s="5"/>
      <c r="B23" s="45" t="s">
        <v>137</v>
      </c>
      <c r="C23" s="5"/>
      <c r="D23" s="5"/>
      <c r="E23" s="37">
        <f>'[2]2'!$AY$11</f>
        <v>0.5</v>
      </c>
      <c r="F23" s="5" t="s">
        <v>122</v>
      </c>
      <c r="G23" s="40">
        <f>'[2]2'!$AZ$11</f>
        <v>8.3333333333333321</v>
      </c>
      <c r="H23" s="42" t="s">
        <v>121</v>
      </c>
      <c r="I23" s="5"/>
      <c r="J23" s="5"/>
      <c r="K23" s="5"/>
    </row>
    <row r="24" spans="1:11" ht="15.4" customHeight="1">
      <c r="A24" s="5"/>
      <c r="B24" s="45" t="s">
        <v>135</v>
      </c>
      <c r="C24" s="5"/>
      <c r="D24" s="5"/>
      <c r="E24" s="5"/>
      <c r="F24" s="40">
        <f>'[2]2'!$AY$12</f>
        <v>239.51534999999998</v>
      </c>
      <c r="G24" s="5" t="s">
        <v>122</v>
      </c>
      <c r="H24" s="40">
        <f>'[2]2'!$AZ$12</f>
        <v>76.424808551372053</v>
      </c>
      <c r="I24" s="37" t="s">
        <v>121</v>
      </c>
      <c r="J24" s="5"/>
      <c r="K24" s="5"/>
    </row>
    <row r="25" spans="1:11" ht="15.4" customHeight="1">
      <c r="A25" s="5"/>
      <c r="B25" s="45" t="s">
        <v>138</v>
      </c>
      <c r="C25" s="5"/>
      <c r="D25" s="40">
        <f>'[2]2'!$AY$13</f>
        <v>62.588219999999993</v>
      </c>
      <c r="E25" s="5" t="s">
        <v>122</v>
      </c>
      <c r="F25" s="40">
        <f>'[2]2'!$AZ$13</f>
        <v>78.235274999999987</v>
      </c>
      <c r="G25" s="5" t="s">
        <v>121</v>
      </c>
      <c r="H25" s="5"/>
      <c r="I25" s="5"/>
      <c r="J25" s="5"/>
      <c r="K25" s="5"/>
    </row>
    <row r="26" spans="1:11" ht="15.4" customHeight="1">
      <c r="A26" s="5"/>
      <c r="B26" s="45" t="s">
        <v>139</v>
      </c>
      <c r="C26" s="5"/>
      <c r="D26" s="40">
        <f>'[2]2'!$AY$15</f>
        <v>169.30382</v>
      </c>
      <c r="E26" s="5" t="s">
        <v>122</v>
      </c>
      <c r="F26" s="40">
        <f>'[2]2'!$AZ$15</f>
        <v>99.142178915563633</v>
      </c>
      <c r="G26" s="5" t="s">
        <v>121</v>
      </c>
      <c r="H26" s="5"/>
      <c r="I26" s="5"/>
      <c r="J26" s="5"/>
      <c r="K26" s="5"/>
    </row>
    <row r="27" spans="1:11" ht="15.4" customHeight="1">
      <c r="A27" s="5"/>
      <c r="B27" s="45" t="s">
        <v>140</v>
      </c>
      <c r="C27" s="5"/>
      <c r="D27" s="40">
        <f>'[2]2'!$AY$18</f>
        <v>160.94746000000004</v>
      </c>
      <c r="E27" s="5" t="s">
        <v>122</v>
      </c>
      <c r="F27" s="40">
        <f>'[2]2'!$AZ$18</f>
        <v>87.605739537467073</v>
      </c>
      <c r="G27" s="5" t="s">
        <v>121</v>
      </c>
      <c r="H27" s="5"/>
      <c r="I27" s="5"/>
      <c r="J27" s="5"/>
      <c r="K27" s="5"/>
    </row>
    <row r="28" spans="1:11" ht="15.4" customHeight="1">
      <c r="A28" s="5"/>
      <c r="B28" s="45" t="s">
        <v>141</v>
      </c>
      <c r="C28" s="5"/>
      <c r="D28" s="5"/>
      <c r="E28" s="40">
        <f>'[2]2'!$AY$19</f>
        <v>93.956639999999993</v>
      </c>
      <c r="F28" s="5" t="s">
        <v>122</v>
      </c>
      <c r="G28" s="40">
        <f>'[2]2'!$AZ$19</f>
        <v>102.6848524590164</v>
      </c>
      <c r="H28" s="5" t="s">
        <v>121</v>
      </c>
      <c r="I28" s="5"/>
      <c r="J28" s="5"/>
      <c r="K28" s="5"/>
    </row>
    <row r="29" spans="1:11" ht="15.4" customHeight="1">
      <c r="A29" s="5"/>
      <c r="B29" s="45" t="s">
        <v>142</v>
      </c>
      <c r="C29" s="5"/>
      <c r="D29" s="5"/>
      <c r="E29" s="5"/>
      <c r="F29" s="5"/>
      <c r="G29" s="40">
        <f>'[2]2'!$AY$20</f>
        <v>31.02</v>
      </c>
      <c r="H29" s="5" t="s">
        <v>122</v>
      </c>
      <c r="I29" s="40">
        <f>'[2]2'!$AZ$20</f>
        <v>99.105431309904148</v>
      </c>
      <c r="J29" s="5" t="s">
        <v>121</v>
      </c>
      <c r="K29" s="5"/>
    </row>
    <row r="30" spans="1:11" ht="15.4" customHeight="1">
      <c r="A30" s="5"/>
      <c r="B30" s="45" t="s">
        <v>143</v>
      </c>
      <c r="C30" s="5"/>
      <c r="D30" s="5"/>
      <c r="E30" s="5"/>
      <c r="F30" s="5"/>
      <c r="G30" s="5"/>
      <c r="H30" s="40">
        <f>'[2]2'!$AY$21</f>
        <v>37.918999999999997</v>
      </c>
      <c r="I30" s="5" t="s">
        <v>122</v>
      </c>
      <c r="J30" s="40">
        <f>'[2]2'!$AZ$21</f>
        <v>99.786842105263148</v>
      </c>
      <c r="K30" s="5" t="s">
        <v>121</v>
      </c>
    </row>
    <row r="31" spans="1:11" ht="15.4" customHeight="1">
      <c r="A31" s="5"/>
      <c r="B31" s="45" t="s">
        <v>112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ht="15.4" customHeight="1">
      <c r="A32" s="5"/>
      <c r="B32" s="46" t="s">
        <v>144</v>
      </c>
      <c r="C32" s="5"/>
      <c r="D32" s="5"/>
      <c r="E32" s="5"/>
      <c r="F32" s="5"/>
      <c r="G32" s="5"/>
      <c r="H32" s="40">
        <f>пр.2!D10</f>
        <v>168.09044</v>
      </c>
      <c r="I32" s="5" t="s">
        <v>122</v>
      </c>
      <c r="J32" s="40">
        <f>пр.2!E10</f>
        <v>0</v>
      </c>
      <c r="K32" s="5" t="s">
        <v>121</v>
      </c>
    </row>
    <row r="33" spans="1:11" ht="15.4" customHeight="1">
      <c r="A33" s="5"/>
      <c r="B33" s="45" t="s">
        <v>134</v>
      </c>
      <c r="C33" s="5"/>
      <c r="D33" s="40">
        <f>'[2]2'!$AY$28</f>
        <v>147.68525</v>
      </c>
      <c r="E33" s="5" t="s">
        <v>122</v>
      </c>
      <c r="F33" s="40">
        <f>'[2]2'!$AZ$28</f>
        <v>69.620359082710834</v>
      </c>
      <c r="G33" s="5" t="s">
        <v>121</v>
      </c>
      <c r="H33" s="5"/>
      <c r="I33" s="5"/>
      <c r="J33" s="5"/>
      <c r="K33" s="5"/>
    </row>
    <row r="34" spans="1:11" ht="15.4" customHeight="1">
      <c r="A34" s="5"/>
      <c r="B34" s="45" t="s">
        <v>135</v>
      </c>
      <c r="C34" s="5"/>
      <c r="D34" s="5"/>
      <c r="E34" s="5"/>
      <c r="F34" s="40">
        <f>'[2]2'!$AY$29</f>
        <v>46.020150000000001</v>
      </c>
      <c r="G34" s="5" t="s">
        <v>122</v>
      </c>
      <c r="H34" s="40">
        <f>'[2]2'!$AZ$29</f>
        <v>63.476068965517243</v>
      </c>
      <c r="I34" s="5" t="s">
        <v>121</v>
      </c>
      <c r="J34" s="5"/>
      <c r="K34" s="5"/>
    </row>
    <row r="35" spans="1:11" ht="15.4" customHeight="1">
      <c r="A35" s="5"/>
      <c r="B35" s="45" t="s">
        <v>138</v>
      </c>
      <c r="C35" s="5"/>
      <c r="D35" s="37">
        <f>'[2]2'!$AY$30</f>
        <v>1</v>
      </c>
      <c r="E35" s="5" t="s">
        <v>122</v>
      </c>
      <c r="F35" s="37">
        <f>'[2]2'!$AZ$30</f>
        <v>100</v>
      </c>
      <c r="G35" s="5" t="s">
        <v>121</v>
      </c>
      <c r="H35" s="5"/>
      <c r="I35" s="5"/>
      <c r="J35" s="5"/>
      <c r="K35" s="5"/>
    </row>
    <row r="36" spans="1:11" ht="15.4" customHeight="1">
      <c r="A36" s="5"/>
      <c r="B36" s="45" t="s">
        <v>145</v>
      </c>
      <c r="C36" s="5"/>
      <c r="D36" s="5"/>
      <c r="E36" s="5"/>
      <c r="F36" s="5"/>
      <c r="G36" s="40">
        <f>'[2]2'!$AY$31</f>
        <v>6.85</v>
      </c>
      <c r="H36" s="5" t="s">
        <v>122</v>
      </c>
      <c r="I36" s="40">
        <f>'[2]2'!$AZ$31</f>
        <v>76.111111111111114</v>
      </c>
      <c r="J36" s="5" t="s">
        <v>121</v>
      </c>
      <c r="K36" s="5"/>
    </row>
    <row r="37" spans="1:11" ht="15.4" customHeight="1">
      <c r="A37" s="5"/>
      <c r="B37" s="45" t="s">
        <v>146</v>
      </c>
      <c r="C37" s="5"/>
      <c r="D37" s="37">
        <f>'[2]2'!$AY$32</f>
        <v>250</v>
      </c>
      <c r="E37" s="5" t="s">
        <v>122</v>
      </c>
      <c r="F37" s="37">
        <f>'[2]2'!$AZ$32</f>
        <v>100</v>
      </c>
      <c r="G37" s="5" t="s">
        <v>121</v>
      </c>
      <c r="H37" s="5"/>
      <c r="I37" s="5"/>
      <c r="J37" s="5"/>
      <c r="K37" s="5"/>
    </row>
    <row r="38" spans="1:11" ht="15.4" customHeight="1">
      <c r="A38" s="5"/>
      <c r="B38" s="45" t="s">
        <v>147</v>
      </c>
      <c r="C38" s="5"/>
      <c r="D38" s="5"/>
      <c r="E38" s="5"/>
      <c r="F38" s="5"/>
      <c r="G38" s="5"/>
      <c r="H38" s="37">
        <f>'[2]2'!$AY$34</f>
        <v>18.399999999999999</v>
      </c>
      <c r="I38" s="5" t="s">
        <v>122</v>
      </c>
      <c r="J38" s="37">
        <f>'[2]2'!$AZ$34</f>
        <v>73.599999999999994</v>
      </c>
      <c r="K38" s="5" t="s">
        <v>121</v>
      </c>
    </row>
    <row r="39" spans="1:11" ht="15.4" customHeight="1">
      <c r="A39" s="5"/>
      <c r="B39" s="46" t="s">
        <v>148</v>
      </c>
      <c r="C39" s="5"/>
      <c r="D39" s="5"/>
      <c r="E39" s="5"/>
      <c r="F39" s="5"/>
      <c r="G39" s="37">
        <f>пр.2!D11</f>
        <v>27.3</v>
      </c>
      <c r="H39" s="5" t="s">
        <v>122</v>
      </c>
      <c r="I39" s="40">
        <f>пр.2!E11</f>
        <v>0</v>
      </c>
      <c r="J39" s="5" t="s">
        <v>121</v>
      </c>
      <c r="K39" s="5"/>
    </row>
    <row r="40" spans="1:11" ht="15.4" customHeight="1">
      <c r="A40" s="5"/>
      <c r="B40" s="45" t="s">
        <v>134</v>
      </c>
      <c r="C40" s="5"/>
      <c r="D40" s="37">
        <f>'[2]2'!$AY$36</f>
        <v>48.2</v>
      </c>
      <c r="E40" s="5" t="s">
        <v>122</v>
      </c>
      <c r="F40" s="40">
        <f>'[2]2'!$AZ$36</f>
        <v>75.905511811023629</v>
      </c>
      <c r="G40" s="5" t="s">
        <v>121</v>
      </c>
      <c r="H40" s="5"/>
      <c r="I40" s="5"/>
      <c r="J40" s="5"/>
      <c r="K40" s="5"/>
    </row>
    <row r="41" spans="1:11" ht="15.4" customHeight="1">
      <c r="A41" s="5"/>
      <c r="B41" s="45" t="s">
        <v>135</v>
      </c>
      <c r="C41" s="5"/>
      <c r="D41" s="5"/>
      <c r="E41" s="5"/>
      <c r="F41" s="37">
        <f>'[2]2'!$AY$37</f>
        <v>16.399999999999999</v>
      </c>
      <c r="G41" s="5" t="s">
        <v>122</v>
      </c>
      <c r="H41" s="40">
        <f>'[2]2'!$AZ$37</f>
        <v>75.576036866359445</v>
      </c>
      <c r="I41" s="5" t="s">
        <v>121</v>
      </c>
      <c r="J41" s="5"/>
      <c r="K41" s="5"/>
    </row>
    <row r="42" spans="1:11" ht="15.4" customHeight="1">
      <c r="A42" s="5"/>
      <c r="B42" s="46" t="s">
        <v>149</v>
      </c>
      <c r="C42" s="5"/>
      <c r="D42" s="5"/>
      <c r="E42" s="40">
        <f>пр.2!D13</f>
        <v>511.36923000103457</v>
      </c>
      <c r="F42" s="5" t="s">
        <v>122</v>
      </c>
      <c r="G42" s="40">
        <f>пр.2!E13</f>
        <v>0</v>
      </c>
      <c r="H42" s="42" t="s">
        <v>133</v>
      </c>
      <c r="I42" s="5"/>
      <c r="J42" s="5"/>
      <c r="K42" s="5"/>
    </row>
    <row r="43" spans="1:11" ht="15.4" customHeight="1">
      <c r="A43" s="5"/>
      <c r="B43" s="45" t="s">
        <v>150</v>
      </c>
      <c r="C43" s="5"/>
      <c r="D43" s="40">
        <f>'[2]2'!$AY$39</f>
        <v>62.043169999999996</v>
      </c>
      <c r="E43" s="5" t="s">
        <v>122</v>
      </c>
      <c r="F43" s="40">
        <f>'[2]2'!$AZ$39</f>
        <v>48.699505494505487</v>
      </c>
      <c r="G43" s="5" t="s">
        <v>121</v>
      </c>
      <c r="H43" s="5"/>
      <c r="I43" s="5"/>
      <c r="J43" s="5"/>
      <c r="K43" s="5"/>
    </row>
    <row r="44" spans="1:11" ht="15.4" customHeight="1">
      <c r="A44" s="5"/>
      <c r="B44" s="45" t="s">
        <v>151</v>
      </c>
      <c r="C44" s="5"/>
      <c r="D44" s="5"/>
      <c r="E44" s="5"/>
      <c r="F44" s="5"/>
      <c r="G44" s="40">
        <f>'[2]2'!$AY$40+'[2]2'!$AY$42</f>
        <v>2201.74395</v>
      </c>
      <c r="H44" s="5" t="s">
        <v>122</v>
      </c>
      <c r="I44" s="40">
        <f>G44/('[2]2'!$R$40+'[2]2'!$R$42)*100</f>
        <v>106.43092279380309</v>
      </c>
      <c r="J44" s="5" t="s">
        <v>121</v>
      </c>
      <c r="K44" s="5"/>
    </row>
    <row r="45" spans="1:11" ht="15.4" customHeight="1">
      <c r="A45" s="47"/>
      <c r="B45" s="48" t="s">
        <v>152</v>
      </c>
      <c r="C45" s="47"/>
      <c r="D45" s="40">
        <f>'[2]2'!$AY$43+'[2]2'!$AY$44</f>
        <v>75.779359999999997</v>
      </c>
      <c r="E45" s="47" t="s">
        <v>122</v>
      </c>
      <c r="F45" s="40">
        <f>D45/('[2]2'!$R$43+'[2]2'!$R$44)*100</f>
        <v>95.29357913533363</v>
      </c>
      <c r="G45" s="47" t="s">
        <v>121</v>
      </c>
      <c r="H45" s="47"/>
      <c r="I45" s="47"/>
      <c r="J45" s="47"/>
      <c r="K45" s="47"/>
    </row>
    <row r="46" spans="1:11" ht="15.4" customHeight="1">
      <c r="A46" s="42"/>
      <c r="B46" s="49" t="s">
        <v>153</v>
      </c>
      <c r="C46" s="42"/>
      <c r="D46" s="42"/>
      <c r="E46" s="42"/>
      <c r="F46" s="42"/>
      <c r="G46" s="42"/>
      <c r="H46" s="40">
        <f>'[2]2'!$AY$47</f>
        <v>317.34190000000001</v>
      </c>
      <c r="I46" s="37" t="s">
        <v>122</v>
      </c>
      <c r="J46" s="37">
        <f>'[2]2'!$AZ$47</f>
        <v>179.3348026334379</v>
      </c>
      <c r="K46" s="37" t="s">
        <v>121</v>
      </c>
    </row>
    <row r="47" spans="1:11" ht="15.4" customHeight="1">
      <c r="A47" s="5"/>
      <c r="B47" s="46" t="s">
        <v>113</v>
      </c>
      <c r="C47" s="41" t="s">
        <v>154</v>
      </c>
      <c r="D47" s="5"/>
      <c r="E47" s="5"/>
      <c r="F47" s="5"/>
      <c r="G47" s="40">
        <f>пр.2!D15</f>
        <v>110.6795</v>
      </c>
      <c r="H47" s="47" t="s">
        <v>122</v>
      </c>
      <c r="I47" s="40">
        <f>пр.2!E15</f>
        <v>0</v>
      </c>
      <c r="J47" s="42" t="s">
        <v>133</v>
      </c>
      <c r="K47" s="5"/>
    </row>
    <row r="48" spans="1:11" ht="15.4" customHeight="1">
      <c r="A48" s="5"/>
      <c r="B48" s="45" t="s">
        <v>155</v>
      </c>
      <c r="C48" s="5"/>
      <c r="D48" s="5"/>
      <c r="E48" s="40">
        <f>'[2]2'!$AY$49</f>
        <v>145.07078000000004</v>
      </c>
      <c r="F48" s="47" t="s">
        <v>122</v>
      </c>
      <c r="G48" s="40">
        <f>'[2]2'!$AZ$49</f>
        <v>71.256338719976441</v>
      </c>
      <c r="H48" s="37" t="s">
        <v>121</v>
      </c>
      <c r="I48" s="5"/>
      <c r="J48" s="5"/>
      <c r="K48" s="5"/>
    </row>
    <row r="49" spans="1:11" ht="15.4" customHeight="1">
      <c r="A49" s="5"/>
      <c r="B49" s="45" t="s">
        <v>156</v>
      </c>
      <c r="C49" s="5"/>
      <c r="D49" s="5"/>
      <c r="E49" s="5"/>
      <c r="F49" s="5"/>
      <c r="G49" s="40">
        <f>'[2]2'!$AY$50</f>
        <v>50.631680000000003</v>
      </c>
      <c r="H49" s="47" t="s">
        <v>122</v>
      </c>
      <c r="I49" s="40">
        <f>'[2]2'!$AZ$50</f>
        <v>72.746666666666684</v>
      </c>
      <c r="J49" s="42" t="s">
        <v>121</v>
      </c>
      <c r="K49" s="5"/>
    </row>
    <row r="50" spans="1:11" ht="15.4" customHeight="1">
      <c r="A50" s="5"/>
      <c r="B50" s="45" t="s">
        <v>157</v>
      </c>
      <c r="C50" s="5"/>
      <c r="D50" s="5"/>
      <c r="E50" s="40">
        <f>'[2]2'!$AY$51</f>
        <v>3.2322600000000001</v>
      </c>
      <c r="F50" s="47" t="s">
        <v>122</v>
      </c>
      <c r="G50" s="40">
        <f>'[2]2'!$AZ$51</f>
        <v>53.871000000000002</v>
      </c>
      <c r="H50" s="42" t="s">
        <v>121</v>
      </c>
      <c r="I50" s="5"/>
      <c r="J50" s="5"/>
      <c r="K50" s="5"/>
    </row>
    <row r="51" spans="1:11" ht="15.4" customHeight="1">
      <c r="A51" s="5"/>
      <c r="B51" s="45" t="s">
        <v>158</v>
      </c>
      <c r="C51" s="5"/>
      <c r="D51" s="5"/>
      <c r="E51" s="40">
        <f>'[2]2'!$AY$53</f>
        <v>19.054020000000001</v>
      </c>
      <c r="F51" s="47" t="s">
        <v>122</v>
      </c>
      <c r="G51" s="37">
        <f>'[2]2'!$AZ$53</f>
        <v>100</v>
      </c>
      <c r="H51" s="42" t="s">
        <v>121</v>
      </c>
      <c r="I51" s="5"/>
      <c r="J51" s="5"/>
      <c r="K51" s="5"/>
    </row>
    <row r="52" spans="1:11" ht="15.4" customHeight="1">
      <c r="A52" s="5"/>
      <c r="B52" s="45" t="s">
        <v>159</v>
      </c>
      <c r="C52" s="5"/>
      <c r="D52" s="5"/>
      <c r="E52" s="40">
        <f>'[2]2'!$AY$54</f>
        <v>38.411000000000001</v>
      </c>
      <c r="F52" s="47" t="s">
        <v>122</v>
      </c>
      <c r="G52" s="40">
        <f>'[2]2'!$AZ$54</f>
        <v>37.657843137254901</v>
      </c>
      <c r="H52" s="42" t="s">
        <v>121</v>
      </c>
      <c r="I52" s="5"/>
      <c r="J52" s="5"/>
      <c r="K52" s="5"/>
    </row>
    <row r="53" spans="1:11" ht="15.4" customHeight="1">
      <c r="A53" s="5"/>
      <c r="B53" s="45" t="s">
        <v>160</v>
      </c>
      <c r="C53" s="5"/>
      <c r="D53" s="5"/>
      <c r="E53" s="5"/>
      <c r="F53" s="5"/>
      <c r="G53" s="5"/>
      <c r="H53" s="40">
        <f>'[2]2'!$AY$56</f>
        <v>19.888349999999999</v>
      </c>
      <c r="I53" s="47" t="s">
        <v>122</v>
      </c>
      <c r="J53" s="50">
        <f>'[2]2'!$AZ$56</f>
        <v>128.31193548387097</v>
      </c>
      <c r="K53" s="42" t="s">
        <v>121</v>
      </c>
    </row>
  </sheetData>
  <pageMargins left="0.31496062992125984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пост.</vt:lpstr>
      <vt:lpstr>пр.1</vt:lpstr>
      <vt:lpstr>пр.2</vt:lpstr>
      <vt:lpstr>пр.3</vt:lpstr>
      <vt:lpstr>пр.4</vt:lpstr>
      <vt:lpstr>пр.5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2012-07-02T11:26:38Z</dcterms:modified>
</cp:coreProperties>
</file>